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L16" i="3"/>
  <c r="L22" i="3"/>
  <c r="H16" i="3"/>
  <c r="H20" i="3"/>
  <c r="L20" i="3"/>
  <c r="P20" i="3" s="1"/>
  <c r="H22" i="3"/>
  <c r="P22" i="3" s="1"/>
  <c r="L18" i="3"/>
  <c r="H18" i="3"/>
  <c r="P18" i="3" s="1"/>
  <c r="P19" i="2"/>
  <c r="P17" i="2"/>
  <c r="P15" i="2"/>
  <c r="L19" i="2"/>
  <c r="H19" i="2"/>
  <c r="L17" i="2"/>
  <c r="H17" i="2"/>
  <c r="L15" i="2"/>
  <c r="H15" i="2"/>
  <c r="P19" i="1"/>
  <c r="L19" i="1"/>
  <c r="L17" i="1"/>
  <c r="P17" i="1" s="1"/>
  <c r="H19" i="1"/>
  <c r="H17" i="1"/>
  <c r="P15" i="1"/>
  <c r="L15" i="1"/>
  <c r="H15" i="1"/>
</calcChain>
</file>

<file path=xl/sharedStrings.xml><?xml version="1.0" encoding="utf-8"?>
<sst xmlns="http://schemas.openxmlformats.org/spreadsheetml/2006/main" count="34" uniqueCount="18">
  <si>
    <t>Height</t>
  </si>
  <si>
    <t>Weight</t>
  </si>
  <si>
    <t>ExpValue</t>
  </si>
  <si>
    <t>StDev</t>
  </si>
  <si>
    <t>Corr coeff</t>
  </si>
  <si>
    <t>P( weight &gt; 100 )</t>
  </si>
  <si>
    <t>exp val.</t>
  </si>
  <si>
    <t>st.dev</t>
  </si>
  <si>
    <t>prob</t>
  </si>
  <si>
    <t>P( weight &gt; 100 | height = 200  ) )</t>
  </si>
  <si>
    <t>P( weight &gt; 100 | height = 210  ) )</t>
  </si>
  <si>
    <t>P( weight &gt; 90 )</t>
  </si>
  <si>
    <t>P( weight &gt; 90 | height = 200  ) )</t>
  </si>
  <si>
    <t>P( weight &gt; 90 | height = 210  ) )</t>
  </si>
  <si>
    <t>P( height &gt; 190 )</t>
  </si>
  <si>
    <t>P( height &gt; 190 | weight = 90 )</t>
  </si>
  <si>
    <t>P( height &gt; 190 | weight = 100 )</t>
  </si>
  <si>
    <t>P( height &gt; 190 | weight =  80 )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</si>
</sst>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00000"/>
    <numFmt numFmtId="170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2"/>
      <color indexed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2" fontId="6" fillId="0" borderId="4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17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1" fontId="0" fillId="0" borderId="0" xfId="0" applyNumberFormat="1" applyAlignment="1">
      <alignment horizontal="left"/>
    </xf>
    <xf numFmtId="168" fontId="0" fillId="4" borderId="0" xfId="0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168" fontId="0" fillId="3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170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 horizontal="left"/>
    </xf>
    <xf numFmtId="168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19"/>
  <sheetViews>
    <sheetView tabSelected="1" workbookViewId="0">
      <selection sqref="A1:XFD1048576"/>
    </sheetView>
  </sheetViews>
  <sheetFormatPr defaultRowHeight="15" x14ac:dyDescent="0.25"/>
  <cols>
    <col min="1" max="15" width="9.140625" style="1"/>
    <col min="16" max="16" width="12" style="1" bestFit="1" customWidth="1"/>
    <col min="17" max="16384" width="9.140625" style="1"/>
  </cols>
  <sheetData>
    <row r="4" spans="4:16" x14ac:dyDescent="0.25">
      <c r="D4" s="2"/>
      <c r="E4" s="2"/>
      <c r="F4" s="2"/>
      <c r="G4" s="2"/>
      <c r="H4" s="3" t="s">
        <v>0</v>
      </c>
      <c r="I4" s="4"/>
      <c r="J4" s="4"/>
      <c r="K4" s="3" t="s">
        <v>1</v>
      </c>
      <c r="L4" s="4"/>
      <c r="M4" s="5"/>
    </row>
    <row r="5" spans="4:16" x14ac:dyDescent="0.25">
      <c r="D5" s="2"/>
      <c r="E5" s="2"/>
      <c r="F5" s="2"/>
      <c r="G5" s="2"/>
      <c r="H5" s="6"/>
      <c r="I5" s="7"/>
      <c r="J5" s="7"/>
      <c r="K5" s="6"/>
      <c r="L5" s="7"/>
      <c r="M5" s="8"/>
    </row>
    <row r="6" spans="4:16" x14ac:dyDescent="0.25">
      <c r="D6" s="9" t="s">
        <v>2</v>
      </c>
      <c r="E6" s="10"/>
      <c r="F6" s="10"/>
      <c r="G6" s="11"/>
      <c r="H6" s="12">
        <v>180</v>
      </c>
      <c r="I6" s="13"/>
      <c r="J6" s="14"/>
      <c r="K6" s="15">
        <v>80</v>
      </c>
      <c r="L6" s="16"/>
      <c r="M6" s="17"/>
    </row>
    <row r="7" spans="4:16" x14ac:dyDescent="0.25">
      <c r="D7" s="18"/>
      <c r="E7" s="19"/>
      <c r="F7" s="19"/>
      <c r="G7" s="20"/>
      <c r="H7" s="21"/>
      <c r="I7" s="22"/>
      <c r="J7" s="23"/>
      <c r="K7" s="24"/>
      <c r="L7" s="25"/>
      <c r="M7" s="26"/>
    </row>
    <row r="8" spans="4:16" x14ac:dyDescent="0.25">
      <c r="D8" s="3" t="s">
        <v>3</v>
      </c>
      <c r="E8" s="4"/>
      <c r="F8" s="4"/>
      <c r="G8" s="5"/>
      <c r="H8" s="12">
        <v>10</v>
      </c>
      <c r="I8" s="13"/>
      <c r="J8" s="14"/>
      <c r="K8" s="15">
        <v>5</v>
      </c>
      <c r="L8" s="16"/>
      <c r="M8" s="17"/>
    </row>
    <row r="9" spans="4:16" x14ac:dyDescent="0.25">
      <c r="D9" s="6"/>
      <c r="E9" s="7"/>
      <c r="F9" s="7"/>
      <c r="G9" s="8"/>
      <c r="H9" s="21"/>
      <c r="I9" s="22"/>
      <c r="J9" s="23"/>
      <c r="K9" s="24"/>
      <c r="L9" s="25"/>
      <c r="M9" s="26"/>
    </row>
    <row r="10" spans="4:16" x14ac:dyDescent="0.25"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4:16" x14ac:dyDescent="0.25">
      <c r="D11" s="28" t="s">
        <v>4</v>
      </c>
      <c r="E11" s="29"/>
      <c r="F11" s="29"/>
      <c r="G11" s="30"/>
      <c r="H11" s="31">
        <v>0.7</v>
      </c>
      <c r="I11" s="32"/>
      <c r="J11" s="33"/>
      <c r="K11" s="27"/>
      <c r="L11" s="27"/>
      <c r="M11" s="27"/>
    </row>
    <row r="12" spans="4:16" x14ac:dyDescent="0.25">
      <c r="D12" s="34"/>
      <c r="E12" s="35"/>
      <c r="F12" s="35"/>
      <c r="G12" s="36"/>
      <c r="H12" s="37"/>
      <c r="I12" s="38"/>
      <c r="J12" s="39"/>
      <c r="K12" s="40"/>
      <c r="L12" s="40"/>
      <c r="M12" s="40"/>
    </row>
    <row r="14" spans="4:16" x14ac:dyDescent="0.25">
      <c r="H14" s="1" t="s">
        <v>6</v>
      </c>
      <c r="L14" s="1" t="s">
        <v>7</v>
      </c>
      <c r="P14" s="1" t="s">
        <v>8</v>
      </c>
    </row>
    <row r="15" spans="4:16" x14ac:dyDescent="0.25">
      <c r="D15" s="1" t="s">
        <v>5</v>
      </c>
      <c r="H15" s="45">
        <f>K6</f>
        <v>80</v>
      </c>
      <c r="L15" s="45">
        <f>K8</f>
        <v>5</v>
      </c>
      <c r="P15" s="52">
        <f>1-_xlfn.NORM.DIST(   100,   H15,   L15,   TRUE   )</f>
        <v>3.1671241833119979E-5</v>
      </c>
    </row>
    <row r="17" spans="4:16" x14ac:dyDescent="0.25">
      <c r="D17" s="1" t="s">
        <v>9</v>
      </c>
      <c r="H17" s="1">
        <f>K6+H11*K8/H8*(200-H6)</f>
        <v>87</v>
      </c>
      <c r="L17" s="42">
        <f>K8*SQRT(1-H11^2)</f>
        <v>3.5707142142714248</v>
      </c>
      <c r="P17" s="52">
        <f>1-_xlfn.NORM.DIST(   100,   H17,   L17,   TRUE   )</f>
        <v>1.3593400144118473E-4</v>
      </c>
    </row>
    <row r="19" spans="4:16" x14ac:dyDescent="0.25">
      <c r="D19" s="1" t="s">
        <v>10</v>
      </c>
      <c r="H19" s="1">
        <f>K6+H11*K8/H8*(210-H6)</f>
        <v>90.5</v>
      </c>
      <c r="L19" s="42">
        <f>K8*SQRT(1-H11^2)</f>
        <v>3.5707142142714248</v>
      </c>
      <c r="P19" s="52">
        <f>1-_xlfn.NORM.DIST(   100,   H19,   L19,   TRUE   )</f>
        <v>3.9008638183698485E-3</v>
      </c>
    </row>
  </sheetData>
  <mergeCells count="10">
    <mergeCell ref="D11:G12"/>
    <mergeCell ref="H11:J12"/>
    <mergeCell ref="H4:J5"/>
    <mergeCell ref="K4:M5"/>
    <mergeCell ref="D6:G7"/>
    <mergeCell ref="H6:J7"/>
    <mergeCell ref="K6:M7"/>
    <mergeCell ref="D8:G9"/>
    <mergeCell ref="H8:J9"/>
    <mergeCell ref="K8:M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19"/>
  <sheetViews>
    <sheetView zoomScaleNormal="100" workbookViewId="0">
      <selection sqref="A1:XFD1048576"/>
    </sheetView>
  </sheetViews>
  <sheetFormatPr defaultRowHeight="15" x14ac:dyDescent="0.25"/>
  <cols>
    <col min="1" max="15" width="9.140625" style="1"/>
    <col min="16" max="16" width="12" style="1" customWidth="1"/>
    <col min="17" max="16384" width="9.140625" style="1"/>
  </cols>
  <sheetData>
    <row r="4" spans="4:16" x14ac:dyDescent="0.25">
      <c r="D4" s="2"/>
      <c r="E4" s="2"/>
      <c r="F4" s="2"/>
      <c r="G4" s="2"/>
      <c r="H4" s="3" t="s">
        <v>0</v>
      </c>
      <c r="I4" s="4"/>
      <c r="J4" s="4"/>
      <c r="K4" s="3" t="s">
        <v>1</v>
      </c>
      <c r="L4" s="4"/>
      <c r="M4" s="5"/>
    </row>
    <row r="5" spans="4:16" x14ac:dyDescent="0.25">
      <c r="D5" s="2"/>
      <c r="E5" s="2"/>
      <c r="F5" s="2"/>
      <c r="G5" s="2"/>
      <c r="H5" s="6"/>
      <c r="I5" s="7"/>
      <c r="J5" s="7"/>
      <c r="K5" s="6"/>
      <c r="L5" s="7"/>
      <c r="M5" s="8"/>
    </row>
    <row r="6" spans="4:16" x14ac:dyDescent="0.25">
      <c r="D6" s="9" t="s">
        <v>2</v>
      </c>
      <c r="E6" s="10"/>
      <c r="F6" s="10"/>
      <c r="G6" s="11"/>
      <c r="H6" s="12">
        <v>180</v>
      </c>
      <c r="I6" s="13"/>
      <c r="J6" s="14"/>
      <c r="K6" s="15">
        <v>80</v>
      </c>
      <c r="L6" s="16"/>
      <c r="M6" s="17"/>
    </row>
    <row r="7" spans="4:16" x14ac:dyDescent="0.25">
      <c r="D7" s="18"/>
      <c r="E7" s="19"/>
      <c r="F7" s="19"/>
      <c r="G7" s="20"/>
      <c r="H7" s="21"/>
      <c r="I7" s="22"/>
      <c r="J7" s="23"/>
      <c r="K7" s="24"/>
      <c r="L7" s="25"/>
      <c r="M7" s="26"/>
    </row>
    <row r="8" spans="4:16" x14ac:dyDescent="0.25">
      <c r="D8" s="3" t="s">
        <v>3</v>
      </c>
      <c r="E8" s="4"/>
      <c r="F8" s="4"/>
      <c r="G8" s="5"/>
      <c r="H8" s="12">
        <v>10</v>
      </c>
      <c r="I8" s="13"/>
      <c r="J8" s="14"/>
      <c r="K8" s="15">
        <v>5</v>
      </c>
      <c r="L8" s="16"/>
      <c r="M8" s="17"/>
    </row>
    <row r="9" spans="4:16" x14ac:dyDescent="0.25">
      <c r="D9" s="6"/>
      <c r="E9" s="7"/>
      <c r="F9" s="7"/>
      <c r="G9" s="8"/>
      <c r="H9" s="21"/>
      <c r="I9" s="22"/>
      <c r="J9" s="23"/>
      <c r="K9" s="24"/>
      <c r="L9" s="25"/>
      <c r="M9" s="26"/>
    </row>
    <row r="10" spans="4:16" x14ac:dyDescent="0.25"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4:16" x14ac:dyDescent="0.25">
      <c r="D11" s="28" t="s">
        <v>4</v>
      </c>
      <c r="E11" s="29"/>
      <c r="F11" s="29"/>
      <c r="G11" s="30"/>
      <c r="H11" s="31">
        <v>0.7</v>
      </c>
      <c r="I11" s="32"/>
      <c r="J11" s="33"/>
      <c r="K11" s="27"/>
      <c r="L11" s="27"/>
      <c r="M11" s="27"/>
    </row>
    <row r="12" spans="4:16" x14ac:dyDescent="0.25">
      <c r="D12" s="34"/>
      <c r="E12" s="35"/>
      <c r="F12" s="35"/>
      <c r="G12" s="36"/>
      <c r="H12" s="37"/>
      <c r="I12" s="38"/>
      <c r="J12" s="39"/>
      <c r="K12" s="40"/>
      <c r="L12" s="40"/>
      <c r="M12" s="40"/>
    </row>
    <row r="14" spans="4:16" x14ac:dyDescent="0.25">
      <c r="H14" s="1" t="s">
        <v>6</v>
      </c>
      <c r="L14" s="1" t="s">
        <v>7</v>
      </c>
      <c r="P14" s="1" t="s">
        <v>8</v>
      </c>
    </row>
    <row r="15" spans="4:16" x14ac:dyDescent="0.25">
      <c r="D15" s="44" t="s">
        <v>11</v>
      </c>
      <c r="E15" s="44"/>
      <c r="F15" s="44"/>
      <c r="H15" s="45">
        <f>K6</f>
        <v>80</v>
      </c>
      <c r="L15" s="45">
        <f>K8</f>
        <v>5</v>
      </c>
      <c r="P15" s="46">
        <f>1-_xlfn.NORM.DIST(   90,   H15,   L15,   TRUE   )</f>
        <v>2.2750131948179209E-2</v>
      </c>
    </row>
    <row r="17" spans="4:16" x14ac:dyDescent="0.25">
      <c r="D17" s="41" t="s">
        <v>12</v>
      </c>
      <c r="E17" s="41"/>
      <c r="F17" s="41"/>
      <c r="H17" s="41">
        <f>K6+H11*K8/H8*(200-H6)</f>
        <v>87</v>
      </c>
      <c r="L17" s="47">
        <f>K8*SQRT(1-H11^2)</f>
        <v>3.5707142142714248</v>
      </c>
      <c r="P17" s="48">
        <f>1-_xlfn.NORM.DIST(   90,   H17,   L17,   TRUE   )</f>
        <v>0.20040708469146717</v>
      </c>
    </row>
    <row r="19" spans="4:16" x14ac:dyDescent="0.25">
      <c r="D19" s="49" t="s">
        <v>13</v>
      </c>
      <c r="E19" s="49"/>
      <c r="F19" s="49"/>
      <c r="H19" s="49">
        <f>K6+H11*K8/H8*(210-H6)</f>
        <v>90.5</v>
      </c>
      <c r="L19" s="50">
        <f>K8*SQRT(1-H11^2)</f>
        <v>3.5707142142714248</v>
      </c>
      <c r="P19" s="51">
        <f>1-_xlfn.NORM.DIST(   90,   H19,   L19,   TRUE   )</f>
        <v>0.55568106955249608</v>
      </c>
    </row>
  </sheetData>
  <mergeCells count="10">
    <mergeCell ref="D11:G12"/>
    <mergeCell ref="H11:J12"/>
    <mergeCell ref="H4:J5"/>
    <mergeCell ref="K4:M5"/>
    <mergeCell ref="D6:G7"/>
    <mergeCell ref="H6:J7"/>
    <mergeCell ref="K6:M7"/>
    <mergeCell ref="D8:G9"/>
    <mergeCell ref="H8:J9"/>
    <mergeCell ref="K8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22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4" spans="4:16" x14ac:dyDescent="0.25">
      <c r="D4" s="2"/>
      <c r="E4" s="2"/>
      <c r="F4" s="2"/>
      <c r="G4" s="2"/>
      <c r="H4" s="3" t="s">
        <v>0</v>
      </c>
      <c r="I4" s="4"/>
      <c r="J4" s="4"/>
      <c r="K4" s="3" t="s">
        <v>1</v>
      </c>
      <c r="L4" s="4"/>
      <c r="M4" s="5"/>
    </row>
    <row r="5" spans="4:16" x14ac:dyDescent="0.25">
      <c r="D5" s="2"/>
      <c r="E5" s="2"/>
      <c r="F5" s="2"/>
      <c r="G5" s="2"/>
      <c r="H5" s="6"/>
      <c r="I5" s="7"/>
      <c r="J5" s="7"/>
      <c r="K5" s="6"/>
      <c r="L5" s="7"/>
      <c r="M5" s="8"/>
    </row>
    <row r="6" spans="4:16" x14ac:dyDescent="0.25">
      <c r="D6" s="9" t="s">
        <v>2</v>
      </c>
      <c r="E6" s="10"/>
      <c r="F6" s="10"/>
      <c r="G6" s="11"/>
      <c r="H6" s="12">
        <v>180</v>
      </c>
      <c r="I6" s="13"/>
      <c r="J6" s="14"/>
      <c r="K6" s="15">
        <v>80</v>
      </c>
      <c r="L6" s="16"/>
      <c r="M6" s="17"/>
    </row>
    <row r="7" spans="4:16" x14ac:dyDescent="0.25">
      <c r="D7" s="18"/>
      <c r="E7" s="19"/>
      <c r="F7" s="19"/>
      <c r="G7" s="20"/>
      <c r="H7" s="21"/>
      <c r="I7" s="22"/>
      <c r="J7" s="23"/>
      <c r="K7" s="24"/>
      <c r="L7" s="25"/>
      <c r="M7" s="26"/>
    </row>
    <row r="8" spans="4:16" x14ac:dyDescent="0.25">
      <c r="D8" s="3" t="s">
        <v>3</v>
      </c>
      <c r="E8" s="4"/>
      <c r="F8" s="4"/>
      <c r="G8" s="5"/>
      <c r="H8" s="12">
        <v>10</v>
      </c>
      <c r="I8" s="13"/>
      <c r="J8" s="14"/>
      <c r="K8" s="15">
        <v>5</v>
      </c>
      <c r="L8" s="16"/>
      <c r="M8" s="17"/>
    </row>
    <row r="9" spans="4:16" x14ac:dyDescent="0.25">
      <c r="D9" s="6"/>
      <c r="E9" s="7"/>
      <c r="F9" s="7"/>
      <c r="G9" s="8"/>
      <c r="H9" s="21"/>
      <c r="I9" s="22"/>
      <c r="J9" s="23"/>
      <c r="K9" s="24"/>
      <c r="L9" s="25"/>
      <c r="M9" s="26"/>
    </row>
    <row r="10" spans="4:16" x14ac:dyDescent="0.25"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4:16" x14ac:dyDescent="0.25">
      <c r="D11" s="28" t="s">
        <v>4</v>
      </c>
      <c r="E11" s="29"/>
      <c r="F11" s="29"/>
      <c r="G11" s="30"/>
      <c r="H11" s="31">
        <v>0.7</v>
      </c>
      <c r="I11" s="32"/>
      <c r="J11" s="33"/>
      <c r="K11" s="27"/>
      <c r="L11" s="27"/>
      <c r="M11" s="27"/>
    </row>
    <row r="12" spans="4:16" x14ac:dyDescent="0.25">
      <c r="D12" s="34"/>
      <c r="E12" s="35"/>
      <c r="F12" s="35"/>
      <c r="G12" s="36"/>
      <c r="H12" s="37"/>
      <c r="I12" s="38"/>
      <c r="J12" s="39"/>
      <c r="K12" s="40"/>
      <c r="L12" s="40"/>
      <c r="M12" s="40"/>
    </row>
    <row r="14" spans="4:16" x14ac:dyDescent="0.25">
      <c r="H14" s="1" t="s">
        <v>6</v>
      </c>
      <c r="L14" s="1" t="s">
        <v>7</v>
      </c>
      <c r="P14" s="1" t="s">
        <v>8</v>
      </c>
    </row>
    <row r="16" spans="4:16" x14ac:dyDescent="0.25">
      <c r="D16" s="41" t="s">
        <v>17</v>
      </c>
      <c r="E16" s="41"/>
      <c r="F16" s="41"/>
      <c r="H16" s="1">
        <f>H6+H11*H8/K8*(80-K6)</f>
        <v>180</v>
      </c>
      <c r="L16" s="42">
        <f>H8*SQRT(1-H11^2)</f>
        <v>7.1414284285428495</v>
      </c>
      <c r="P16" s="43">
        <f>1-_xlfn.NORM.DIST( 190, H16, L16,  TRUE)</f>
        <v>8.0714731183541555E-2</v>
      </c>
    </row>
    <row r="18" spans="4:16" x14ac:dyDescent="0.25">
      <c r="D18" s="44" t="s">
        <v>14</v>
      </c>
      <c r="E18" s="44"/>
      <c r="F18" s="44"/>
      <c r="H18" s="45">
        <f>H6</f>
        <v>180</v>
      </c>
      <c r="L18" s="45">
        <f>H8</f>
        <v>10</v>
      </c>
      <c r="P18" s="43">
        <f>1-_xlfn.NORM.DIST( 190, H18, L18,  TRUE)</f>
        <v>0.15865525393145696</v>
      </c>
    </row>
    <row r="20" spans="4:16" x14ac:dyDescent="0.25">
      <c r="D20" s="41" t="s">
        <v>15</v>
      </c>
      <c r="E20" s="41"/>
      <c r="F20" s="41"/>
      <c r="H20" s="1">
        <f>H6+H11*H8/K8*(90-K6)</f>
        <v>194</v>
      </c>
      <c r="L20" s="42">
        <f>H8*SQRT(1-H11^2)</f>
        <v>7.1414284285428495</v>
      </c>
      <c r="P20" s="43">
        <f>1-_xlfn.NORM.DIST( 190, H20, L20,  TRUE)</f>
        <v>0.71229848854362332</v>
      </c>
    </row>
    <row r="22" spans="4:16" x14ac:dyDescent="0.25">
      <c r="D22" s="41" t="s">
        <v>16</v>
      </c>
      <c r="E22" s="41"/>
      <c r="F22" s="41"/>
      <c r="H22" s="1">
        <f>H6+H11*H8/K8*(100-K6)</f>
        <v>208</v>
      </c>
      <c r="L22" s="42">
        <f>H8*SQRT(1-H11^2)</f>
        <v>7.1414284285428495</v>
      </c>
      <c r="P22" s="43">
        <f>1-_xlfn.NORM.DIST( 190, H22, L22,  TRUE)</f>
        <v>0.99414065720011568</v>
      </c>
    </row>
  </sheetData>
  <mergeCells count="10">
    <mergeCell ref="D11:G12"/>
    <mergeCell ref="H11:J12"/>
    <mergeCell ref="H4:J5"/>
    <mergeCell ref="K4:M5"/>
    <mergeCell ref="D6:G7"/>
    <mergeCell ref="H6:J7"/>
    <mergeCell ref="K6:M7"/>
    <mergeCell ref="D8:G9"/>
    <mergeCell ref="H8:J9"/>
    <mergeCell ref="K8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2017-05-03T09:03:33Z</dcterms:created>
  <dcterms:modified xsi:type="dcterms:W3CDTF">2017-05-03T09:34:04Z</dcterms:modified>
</cp:coreProperties>
</file>