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mes\koitomi\Documents\psppanyag\"/>
    </mc:Choice>
  </mc:AlternateContent>
  <bookViews>
    <workbookView xWindow="0" yWindow="0" windowWidth="19200" windowHeight="115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4" i="1"/>
  <c r="F23" i="1"/>
  <c r="E23" i="1"/>
  <c r="D23" i="1"/>
  <c r="C23" i="1"/>
  <c r="B23" i="1"/>
  <c r="F21" i="1"/>
  <c r="E21" i="1"/>
  <c r="D21" i="1"/>
  <c r="C21" i="1"/>
  <c r="B21" i="1"/>
  <c r="F20" i="1"/>
  <c r="E20" i="1"/>
  <c r="D20" i="1"/>
  <c r="C20" i="1"/>
  <c r="B20" i="1"/>
  <c r="G16" i="1"/>
  <c r="B12" i="1"/>
  <c r="B10" i="1"/>
  <c r="F9" i="1"/>
  <c r="E9" i="1"/>
  <c r="D9" i="1"/>
  <c r="C9" i="1"/>
  <c r="B9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<sst xmlns="http://schemas.openxmlformats.org/spreadsheetml/2006/main" count="21" uniqueCount="17">
  <si>
    <t>kategoriak</t>
  </si>
  <si>
    <t>nagyobb 4-nel</t>
  </si>
  <si>
    <t>gyakorisag</t>
  </si>
  <si>
    <t>nullhipotezis szerinti valoszinuseg</t>
  </si>
  <si>
    <t>nullhipotezis melletti vart gyakorisag</t>
  </si>
  <si>
    <t>khi negyzet statisztikban ezeket kell osszeadni</t>
  </si>
  <si>
    <t>khi negyzet statisztika</t>
  </si>
  <si>
    <t>5-1=4 szabadsagi foku khi negyzet statisztika 0,9-es kvantilise</t>
  </si>
  <si>
    <t>A statisztika nagyobb, mint a kritikus ertek, igy elvetjuk a nullhipotezist: a minta nem Poi(3) eloszlasbol szarmazik</t>
  </si>
  <si>
    <t>(6a) megoldasa:</t>
  </si>
  <si>
    <t>(6b)  megoldasa:</t>
  </si>
  <si>
    <t>Most becsuljuk a Poisson eloszlas parameteret az atlaggal, ami (32*1+25*2+21*3+10*4)/100, vagyis</t>
  </si>
  <si>
    <t>(egy lamda parameteru valoszinusegi valtozo varhato erteke epp lambda)</t>
  </si>
  <si>
    <t>Most az teszteljuk, hogy Poi(1,85)-bol szarmazhat-e az eloszlas</t>
  </si>
  <si>
    <t>Mivel egy parametert becsultunk (varhato erteket), ezert eggyel kevesebb szabadsagi foku khi-negyzet eloszlas kvantilisehez kell hasonlitani a statisztikat, vagyis most a 3 szabadsagi foku chi-negyzet eloszlas kvantiliset kell kiolvasni a tablazatbol</t>
  </si>
  <si>
    <t>3 szabadsagi foku chi-negyzet eloszlas 0,9-es kvantilise</t>
  </si>
  <si>
    <t>Most a statisztika beleesik az elfgogadasi intervallumba, igy a nullhipotezis mellett dontunk: a minta szarmazhat Poisson eloszlasbol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</si>
</sst>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/>
    <xf numFmtId="0" fontId="0" fillId="4" borderId="0" xfId="0" applyFill="1" applyAlignment="1"/>
    <xf numFmtId="0" fontId="0" fillId="5" borderId="0" xfId="0" applyFill="1"/>
    <xf numFmtId="0" fontId="0" fillId="0" borderId="0" xfId="0" applyAlignment="1">
      <alignment wrapText="1"/>
    </xf>
    <xf numFmtId="0" fontId="0" fillId="6" borderId="0" xfId="0" applyFill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4" workbookViewId="0">
      <selection activeCell="A34" sqref="A34"/>
    </sheetView>
  </sheetViews>
  <sheetFormatPr defaultRowHeight="15" x14ac:dyDescent="0.25"/>
  <cols>
    <col min="1" max="1" width="56" customWidth="1"/>
    <col min="2" max="2" width="7.5703125" customWidth="1"/>
    <col min="3" max="3" width="6.42578125" customWidth="1"/>
    <col min="4" max="4" width="7.5703125" customWidth="1"/>
    <col min="5" max="5" width="5.85546875" customWidth="1"/>
    <col min="6" max="6" width="13.28515625" customWidth="1"/>
    <col min="8" max="8" width="14.28515625" customWidth="1"/>
  </cols>
  <sheetData>
    <row r="1" spans="1:8" x14ac:dyDescent="0.25">
      <c r="A1" t="s">
        <v>9</v>
      </c>
    </row>
    <row r="3" spans="1:8" x14ac:dyDescent="0.25">
      <c r="A3" t="s">
        <v>0</v>
      </c>
      <c r="B3">
        <v>0</v>
      </c>
      <c r="C3">
        <v>1</v>
      </c>
      <c r="D3">
        <v>2</v>
      </c>
      <c r="E3">
        <v>3</v>
      </c>
      <c r="F3" t="s">
        <v>1</v>
      </c>
    </row>
    <row r="4" spans="1:8" x14ac:dyDescent="0.25">
      <c r="A4" t="s">
        <v>2</v>
      </c>
      <c r="B4">
        <v>12</v>
      </c>
      <c r="C4">
        <v>32</v>
      </c>
      <c r="D4">
        <v>25</v>
      </c>
      <c r="E4">
        <v>21</v>
      </c>
      <c r="F4">
        <v>10</v>
      </c>
    </row>
    <row r="6" spans="1:8" x14ac:dyDescent="0.25">
      <c r="A6" t="s">
        <v>3</v>
      </c>
      <c r="B6">
        <f>_xlfn.POISSON.DIST(B3,3,FALSE)</f>
        <v>4.9787068367863944E-2</v>
      </c>
      <c r="C6">
        <f>_xlfn.POISSON.DIST(C3,3,FALSE)</f>
        <v>0.14936120510359185</v>
      </c>
      <c r="D6">
        <f>_xlfn.POISSON.DIST(D3,3,FALSE)</f>
        <v>0.22404180765538775</v>
      </c>
      <c r="E6">
        <f>_xlfn.POISSON.DIST(E3,3,FALSE)</f>
        <v>0.22404180765538778</v>
      </c>
      <c r="F6">
        <f>1-(E6+D6+C6+B6)</f>
        <v>0.35276811121776863</v>
      </c>
    </row>
    <row r="7" spans="1:8" x14ac:dyDescent="0.25">
      <c r="A7" t="s">
        <v>4</v>
      </c>
      <c r="B7">
        <f>B6*100</f>
        <v>4.9787068367863947</v>
      </c>
      <c r="C7">
        <f>C6*100</f>
        <v>14.936120510359185</v>
      </c>
      <c r="D7">
        <f>D6*100</f>
        <v>22.404180765538776</v>
      </c>
      <c r="E7">
        <f>E6*100</f>
        <v>22.404180765538779</v>
      </c>
      <c r="F7">
        <f>F6*100</f>
        <v>35.276811121776866</v>
      </c>
    </row>
    <row r="9" spans="1:8" x14ac:dyDescent="0.25">
      <c r="A9" t="s">
        <v>5</v>
      </c>
      <c r="B9">
        <f>((B4-B7)^2)/(B7)</f>
        <v>9.9018800061766346</v>
      </c>
      <c r="C9">
        <f>((C4-C7)^2)/(C7)</f>
        <v>19.494753208173083</v>
      </c>
      <c r="D9">
        <f>((D4-D7)^2)/(D7)</f>
        <v>0.30075982552164587</v>
      </c>
      <c r="E9">
        <f>((E4-E7)^2)/(E7)</f>
        <v>8.8006950262689329E-2</v>
      </c>
      <c r="F9">
        <f>((F4-F7)^2)/(F7)</f>
        <v>18.11153446609493</v>
      </c>
    </row>
    <row r="10" spans="1:8" x14ac:dyDescent="0.25">
      <c r="A10" t="s">
        <v>6</v>
      </c>
      <c r="B10" s="1">
        <f>SUM(B9:F9)</f>
        <v>47.896934456228983</v>
      </c>
    </row>
    <row r="12" spans="1:8" x14ac:dyDescent="0.25">
      <c r="A12" t="s">
        <v>7</v>
      </c>
      <c r="B12" s="2">
        <f>_xlfn.CHISQ.INV(0.9,4)</f>
        <v>7.779440339734859</v>
      </c>
    </row>
    <row r="13" spans="1:8" x14ac:dyDescent="0.25">
      <c r="A13" s="4" t="s">
        <v>8</v>
      </c>
      <c r="B13" s="4"/>
      <c r="C13" s="4"/>
      <c r="D13" s="4"/>
      <c r="E13" s="4"/>
      <c r="F13" s="4"/>
      <c r="G13" s="4"/>
      <c r="H13" s="4"/>
    </row>
    <row r="15" spans="1:8" x14ac:dyDescent="0.25">
      <c r="A15" t="s">
        <v>10</v>
      </c>
    </row>
    <row r="16" spans="1:8" x14ac:dyDescent="0.25">
      <c r="A16" s="3" t="s">
        <v>11</v>
      </c>
      <c r="B16" s="3"/>
      <c r="C16" s="3"/>
      <c r="D16" s="3"/>
      <c r="E16" s="3"/>
      <c r="F16" s="3"/>
      <c r="G16" s="5">
        <f>(32*1+25*2+21*3+10*4)/100</f>
        <v>1.85</v>
      </c>
    </row>
    <row r="17" spans="1:8" x14ac:dyDescent="0.25">
      <c r="A17" s="3" t="s">
        <v>12</v>
      </c>
      <c r="B17" s="3"/>
      <c r="C17" s="3"/>
      <c r="D17" s="3"/>
      <c r="E17" s="3"/>
    </row>
    <row r="18" spans="1:8" x14ac:dyDescent="0.25">
      <c r="A18" t="s">
        <v>13</v>
      </c>
    </row>
    <row r="20" spans="1:8" x14ac:dyDescent="0.25">
      <c r="A20" t="s">
        <v>3</v>
      </c>
      <c r="B20">
        <f>_xlfn.POISSON.DIST(B3,$G$16,FALSE)</f>
        <v>0.15723716631362761</v>
      </c>
      <c r="C20">
        <f t="shared" ref="C20:E20" si="0">_xlfn.POISSON.DIST(C3,$G$16,FALSE)</f>
        <v>0.29088875768021105</v>
      </c>
      <c r="D20">
        <f t="shared" si="0"/>
        <v>0.26907210085419531</v>
      </c>
      <c r="E20">
        <f t="shared" si="0"/>
        <v>0.16592779552675377</v>
      </c>
      <c r="F20">
        <f>1-(B20+C20+D20+E20)</f>
        <v>0.11687417962521229</v>
      </c>
    </row>
    <row r="21" spans="1:8" x14ac:dyDescent="0.25">
      <c r="A21" t="s">
        <v>4</v>
      </c>
      <c r="B21">
        <f>B20*100</f>
        <v>15.723716631362761</v>
      </c>
      <c r="C21">
        <f>C20*100</f>
        <v>29.088875768021104</v>
      </c>
      <c r="D21">
        <f>D20*100</f>
        <v>26.907210085419532</v>
      </c>
      <c r="E21">
        <f>E20*100</f>
        <v>16.592779552675378</v>
      </c>
      <c r="F21">
        <f>F20*100</f>
        <v>11.687417962521229</v>
      </c>
    </row>
    <row r="23" spans="1:8" x14ac:dyDescent="0.25">
      <c r="A23" t="s">
        <v>5</v>
      </c>
      <c r="B23">
        <f>((B4-B21)^2)/(B21)</f>
        <v>0.88185674390939883</v>
      </c>
      <c r="C23">
        <f t="shared" ref="C23:F23" si="1">((C4-C21)^2)/(C21)</f>
        <v>0.29133626069287039</v>
      </c>
      <c r="D23">
        <f t="shared" si="1"/>
        <v>0.13518496709166583</v>
      </c>
      <c r="E23">
        <f t="shared" si="1"/>
        <v>1.1706050821475797</v>
      </c>
      <c r="F23">
        <f t="shared" si="1"/>
        <v>0.24362775331302125</v>
      </c>
    </row>
    <row r="24" spans="1:8" x14ac:dyDescent="0.25">
      <c r="A24" t="s">
        <v>6</v>
      </c>
      <c r="B24" s="1">
        <f>SUM(B23:F23)</f>
        <v>2.7226108071545361</v>
      </c>
    </row>
    <row r="26" spans="1:8" x14ac:dyDescent="0.25">
      <c r="A26" s="6" t="s">
        <v>14</v>
      </c>
      <c r="B26" s="6"/>
      <c r="C26" s="6"/>
      <c r="D26" s="6"/>
      <c r="E26" s="6"/>
      <c r="F26" s="6"/>
    </row>
    <row r="27" spans="1:8" x14ac:dyDescent="0.25">
      <c r="A27" s="6"/>
      <c r="B27" s="6"/>
      <c r="C27" s="6"/>
      <c r="D27" s="6"/>
      <c r="E27" s="6"/>
      <c r="F27" s="6"/>
    </row>
    <row r="28" spans="1:8" x14ac:dyDescent="0.25">
      <c r="A28" s="6"/>
      <c r="B28" s="6"/>
      <c r="C28" s="6"/>
      <c r="D28" s="6"/>
      <c r="E28" s="6"/>
      <c r="F28" s="6"/>
    </row>
    <row r="30" spans="1:8" x14ac:dyDescent="0.25">
      <c r="A30" t="s">
        <v>15</v>
      </c>
      <c r="B30" s="2">
        <f>_xlfn.CHISQ.INV(0.9,3)</f>
        <v>6.2513886311703235</v>
      </c>
    </row>
    <row r="31" spans="1:8" x14ac:dyDescent="0.25">
      <c r="A31" s="7" t="s">
        <v>16</v>
      </c>
      <c r="B31" s="7"/>
      <c r="C31" s="7"/>
      <c r="D31" s="7"/>
      <c r="E31" s="7"/>
      <c r="F31" s="7"/>
      <c r="G31" s="7"/>
      <c r="H31" s="7"/>
    </row>
  </sheetData>
  <mergeCells count="5">
    <mergeCell ref="A31:H31"/>
    <mergeCell ref="A13:H13"/>
    <mergeCell ref="A16:F16"/>
    <mergeCell ref="A17:E17"/>
    <mergeCell ref="A26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2014-04-18T11:12:19Z</dcterms:created>
  <dcterms:modified xsi:type="dcterms:W3CDTF">2014-04-18T11:52:51Z</dcterms:modified>
</cp:coreProperties>
</file>