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775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<sst xmlns="http://schemas.openxmlformats.org/spreadsheetml/2006/main" count="69" uniqueCount="34">
  <si>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>1. ZH időszak</t>
  </si>
  <si>
    <t>2. ZH időszak</t>
  </si>
  <si>
    <t>1. ZH</t>
  </si>
  <si>
    <t>1. PZH</t>
  </si>
  <si>
    <t>1. ZH időszak ered-ménye</t>
  </si>
  <si>
    <t>2. ZH</t>
  </si>
  <si>
    <t>2. PZH</t>
  </si>
  <si>
    <t>2. ZH időszak ered-ménye</t>
  </si>
  <si>
    <t>ZH átlag</t>
  </si>
  <si>
    <t>Érdem-jegy</t>
  </si>
  <si>
    <t>Neptun kód</t>
  </si>
  <si>
    <t>Sz</t>
  </si>
  <si>
    <t>%</t>
  </si>
  <si>
    <t>Ered-mény</t>
  </si>
  <si>
    <t>Ered- mény</t>
  </si>
  <si>
    <t>YJ8F2X</t>
  </si>
  <si>
    <t>GY2JAX</t>
  </si>
  <si>
    <t>CF2ALA</t>
  </si>
  <si>
    <t>-</t>
  </si>
  <si>
    <t>F65PBK</t>
  </si>
  <si>
    <t>WQJXAJ</t>
  </si>
  <si>
    <t>TIIL0K</t>
  </si>
  <si>
    <t>AZFW0B</t>
  </si>
  <si>
    <t>O1Q227</t>
  </si>
  <si>
    <t>GLNE8V</t>
  </si>
  <si>
    <t>JPYEL5</t>
  </si>
  <si>
    <t>PPZH2</t>
  </si>
  <si>
    <t>WPG1QB</t>
  </si>
  <si>
    <t>RUPSNF</t>
  </si>
  <si>
    <t>TFW91L</t>
  </si>
  <si>
    <t>WLYQ6H</t>
  </si>
  <si>
    <t>AFGC8N</t>
  </si>
  <si>
    <t>C92L6H</t>
  </si>
  <si>
    <t>HWJEF7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</si>
</sst>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0" fillId="33" borderId="1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49" fontId="0" fillId="34" borderId="0" xfId="0" applyNumberForma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PageLayoutView="0" workbookViewId="0" topLeftCell="A1">
      <selection activeCell="AI5" sqref="AI5"/>
    </sheetView>
  </sheetViews>
  <sheetFormatPr defaultColWidth="9.140625" defaultRowHeight="15"/>
  <cols>
    <col min="1" max="1" width="11.421875" style="0" bestFit="1" customWidth="1"/>
    <col min="2" max="2" width="2.00390625" style="0" bestFit="1" customWidth="1"/>
    <col min="3" max="3" width="3.00390625" style="0" bestFit="1" customWidth="1"/>
    <col min="4" max="4" width="2.00390625" style="0" bestFit="1" customWidth="1"/>
    <col min="5" max="6" width="3.00390625" style="0" bestFit="1" customWidth="1"/>
    <col min="7" max="7" width="2.8515625" style="0" bestFit="1" customWidth="1"/>
    <col min="8" max="8" width="4.00390625" style="0" bestFit="1" customWidth="1"/>
    <col min="9" max="9" width="6.00390625" style="0" bestFit="1" customWidth="1"/>
    <col min="10" max="11" width="3.00390625" style="0" bestFit="1" customWidth="1"/>
    <col min="12" max="12" width="2.00390625" style="0" bestFit="1" customWidth="1"/>
    <col min="13" max="15" width="3.00390625" style="0" bestFit="1" customWidth="1"/>
    <col min="16" max="16" width="4.00390625" style="0" bestFit="1" customWidth="1"/>
    <col min="17" max="17" width="6.00390625" style="0" bestFit="1" customWidth="1"/>
    <col min="18" max="18" width="8.00390625" style="0" customWidth="1"/>
    <col min="19" max="19" width="2.00390625" style="0" bestFit="1" customWidth="1"/>
    <col min="20" max="20" width="3.00390625" style="0" bestFit="1" customWidth="1"/>
    <col min="21" max="22" width="2.00390625" style="0" bestFit="1" customWidth="1"/>
    <col min="23" max="24" width="3.00390625" style="0" bestFit="1" customWidth="1"/>
    <col min="25" max="25" width="4.00390625" style="0" bestFit="1" customWidth="1"/>
    <col min="26" max="26" width="6.00390625" style="0" bestFit="1" customWidth="1"/>
    <col min="27" max="30" width="2.00390625" style="0" bestFit="1" customWidth="1"/>
    <col min="31" max="32" width="3.00390625" style="0" bestFit="1" customWidth="1"/>
    <col min="33" max="33" width="4.00390625" style="0" bestFit="1" customWidth="1"/>
    <col min="34" max="34" width="6.8515625" style="0" bestFit="1" customWidth="1"/>
    <col min="35" max="35" width="8.140625" style="0" customWidth="1"/>
    <col min="36" max="36" width="8.00390625" style="0" bestFit="1" customWidth="1"/>
    <col min="37" max="37" width="10.28125" style="0" customWidth="1"/>
  </cols>
  <sheetData>
    <row r="1" spans="1:37" ht="15.75" thickBot="1">
      <c r="A1" s="1"/>
      <c r="B1" s="32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  <c r="S1" s="32" t="s">
        <v>1</v>
      </c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4"/>
      <c r="AJ1" s="2"/>
      <c r="AK1" s="2"/>
    </row>
    <row r="2" spans="1:37" ht="15.75" thickBot="1">
      <c r="A2" s="3"/>
      <c r="B2" s="35" t="s">
        <v>2</v>
      </c>
      <c r="C2" s="36"/>
      <c r="D2" s="36"/>
      <c r="E2" s="36"/>
      <c r="F2" s="36"/>
      <c r="G2" s="36"/>
      <c r="H2" s="36"/>
      <c r="I2" s="37"/>
      <c r="J2" s="32" t="s">
        <v>3</v>
      </c>
      <c r="K2" s="33"/>
      <c r="L2" s="33"/>
      <c r="M2" s="33"/>
      <c r="N2" s="33"/>
      <c r="O2" s="33"/>
      <c r="P2" s="33"/>
      <c r="Q2" s="34"/>
      <c r="R2" s="38" t="s">
        <v>4</v>
      </c>
      <c r="S2" s="32" t="s">
        <v>5</v>
      </c>
      <c r="T2" s="33"/>
      <c r="U2" s="33"/>
      <c r="V2" s="33"/>
      <c r="W2" s="33"/>
      <c r="X2" s="33"/>
      <c r="Y2" s="33"/>
      <c r="Z2" s="34"/>
      <c r="AA2" s="32" t="s">
        <v>6</v>
      </c>
      <c r="AB2" s="33"/>
      <c r="AC2" s="33"/>
      <c r="AD2" s="33"/>
      <c r="AE2" s="33"/>
      <c r="AF2" s="33"/>
      <c r="AG2" s="33"/>
      <c r="AH2" s="34"/>
      <c r="AI2" s="40" t="s">
        <v>7</v>
      </c>
      <c r="AJ2" s="28" t="s">
        <v>8</v>
      </c>
      <c r="AK2" s="30" t="s">
        <v>9</v>
      </c>
    </row>
    <row r="3" spans="1:37" ht="47.25" customHeight="1" thickBot="1">
      <c r="A3" s="4" t="s">
        <v>10</v>
      </c>
      <c r="B3" s="5">
        <v>1</v>
      </c>
      <c r="C3" s="6">
        <v>2</v>
      </c>
      <c r="D3" s="6">
        <v>3</v>
      </c>
      <c r="E3" s="6">
        <v>4</v>
      </c>
      <c r="F3" s="6">
        <v>5</v>
      </c>
      <c r="G3" s="6" t="s">
        <v>11</v>
      </c>
      <c r="H3" s="6" t="s">
        <v>12</v>
      </c>
      <c r="I3" s="7" t="s">
        <v>13</v>
      </c>
      <c r="J3" s="8">
        <v>1</v>
      </c>
      <c r="K3" s="9">
        <v>2</v>
      </c>
      <c r="L3" s="9">
        <v>3</v>
      </c>
      <c r="M3" s="9">
        <v>4</v>
      </c>
      <c r="N3" s="9">
        <v>5</v>
      </c>
      <c r="O3" s="9" t="s">
        <v>11</v>
      </c>
      <c r="P3" s="9" t="s">
        <v>12</v>
      </c>
      <c r="Q3" s="10" t="s">
        <v>13</v>
      </c>
      <c r="R3" s="39"/>
      <c r="S3" s="11">
        <v>1</v>
      </c>
      <c r="T3" s="12">
        <v>2</v>
      </c>
      <c r="U3" s="12">
        <v>3</v>
      </c>
      <c r="V3" s="12">
        <v>4</v>
      </c>
      <c r="W3" s="12">
        <v>5</v>
      </c>
      <c r="X3" s="12" t="s">
        <v>11</v>
      </c>
      <c r="Y3" s="12" t="s">
        <v>12</v>
      </c>
      <c r="Z3" s="7" t="s">
        <v>14</v>
      </c>
      <c r="AA3" s="13">
        <v>1</v>
      </c>
      <c r="AB3" s="14">
        <v>2</v>
      </c>
      <c r="AC3" s="14">
        <v>3</v>
      </c>
      <c r="AD3" s="14">
        <v>4</v>
      </c>
      <c r="AE3" s="14">
        <v>5</v>
      </c>
      <c r="AF3" s="14" t="s">
        <v>11</v>
      </c>
      <c r="AG3" s="14" t="s">
        <v>12</v>
      </c>
      <c r="AH3" s="10" t="s">
        <v>13</v>
      </c>
      <c r="AI3" s="41"/>
      <c r="AJ3" s="29"/>
      <c r="AK3" s="31"/>
    </row>
    <row r="4" spans="1:37" ht="15">
      <c r="A4" s="15" t="s">
        <v>31</v>
      </c>
      <c r="B4" s="16">
        <v>4</v>
      </c>
      <c r="C4" s="1">
        <v>10</v>
      </c>
      <c r="D4" s="1">
        <v>2</v>
      </c>
      <c r="E4" s="1">
        <v>10</v>
      </c>
      <c r="F4" s="1">
        <v>5</v>
      </c>
      <c r="G4" s="1">
        <f aca="true" t="shared" si="0" ref="G4:G21">SUM(B4:F4)</f>
        <v>31</v>
      </c>
      <c r="H4" s="1">
        <f aca="true" t="shared" si="1" ref="H4:H21">G4/50*100</f>
        <v>62</v>
      </c>
      <c r="I4" s="17" t="str">
        <f aca="true" t="shared" si="2" ref="I4:I21">IF(H4&lt;30,"X","OK")</f>
        <v>OK</v>
      </c>
      <c r="J4" s="1"/>
      <c r="K4" s="1"/>
      <c r="L4" s="1"/>
      <c r="M4" s="1"/>
      <c r="N4" s="1"/>
      <c r="O4" s="1"/>
      <c r="P4" s="1"/>
      <c r="Q4" s="17"/>
      <c r="R4" s="18" t="str">
        <f aca="true" t="shared" si="3" ref="R4:R21">IF(AND(I4="OK",Q4=""),"OK",IF(Q4="OK","OK",IF(Q4="X","X")))</f>
        <v>OK</v>
      </c>
      <c r="S4" s="16">
        <v>3</v>
      </c>
      <c r="T4" s="1">
        <v>4</v>
      </c>
      <c r="U4" s="1">
        <v>9</v>
      </c>
      <c r="V4" s="1">
        <v>3</v>
      </c>
      <c r="W4" s="1">
        <v>5</v>
      </c>
      <c r="X4" s="1">
        <f aca="true" t="shared" si="4" ref="X4:X21">SUM(S4:W4)</f>
        <v>24</v>
      </c>
      <c r="Y4" s="1">
        <f aca="true" t="shared" si="5" ref="Y4:Y21">X4/50*100</f>
        <v>48</v>
      </c>
      <c r="Z4" s="17" t="str">
        <f aca="true" t="shared" si="6" ref="Z4:Z21">IF(Y4&lt;30,"X","OK")</f>
        <v>OK</v>
      </c>
      <c r="AA4" s="16"/>
      <c r="AB4" s="1"/>
      <c r="AC4" s="1"/>
      <c r="AD4" s="1"/>
      <c r="AE4" s="1"/>
      <c r="AF4" s="1"/>
      <c r="AG4" s="1"/>
      <c r="AH4" s="17"/>
      <c r="AI4" s="18" t="str">
        <f aca="true" t="shared" si="7" ref="AI4:AI21">IF(AND(Z4="OK",AH4=""),"OK",IF(AH4="OK","OK","X"))</f>
        <v>OK</v>
      </c>
      <c r="AJ4" s="19">
        <f>(H4+Y4)/2</f>
        <v>55</v>
      </c>
      <c r="AK4" s="20" t="str">
        <f aca="true" t="shared" si="8" ref="AK4:AK11">IF(AJ4&lt;40,"elégtelen",IF(AJ4&lt;55,"elégséges",IF(AJ4&lt;65,"közepes",IF(AJ4&lt;80,"jó","jeles"))))</f>
        <v>közepes</v>
      </c>
    </row>
    <row r="5" spans="1:37" ht="15">
      <c r="A5" s="15" t="s">
        <v>22</v>
      </c>
      <c r="B5" s="21">
        <v>7</v>
      </c>
      <c r="C5" s="22">
        <v>10</v>
      </c>
      <c r="D5" s="22">
        <v>8</v>
      </c>
      <c r="E5" s="22">
        <v>11</v>
      </c>
      <c r="F5" s="22">
        <v>6</v>
      </c>
      <c r="G5" s="3">
        <f t="shared" si="0"/>
        <v>42</v>
      </c>
      <c r="H5" s="3">
        <f t="shared" si="1"/>
        <v>84</v>
      </c>
      <c r="I5" s="20" t="str">
        <f t="shared" si="2"/>
        <v>OK</v>
      </c>
      <c r="J5" s="3"/>
      <c r="K5" s="3"/>
      <c r="L5" s="3"/>
      <c r="M5" s="3"/>
      <c r="N5" s="3"/>
      <c r="O5" s="3"/>
      <c r="P5" s="3"/>
      <c r="Q5" s="20"/>
      <c r="R5" s="19" t="str">
        <f t="shared" si="3"/>
        <v>OK</v>
      </c>
      <c r="S5" s="21">
        <v>8</v>
      </c>
      <c r="T5" s="3">
        <v>0</v>
      </c>
      <c r="U5" s="3">
        <v>5</v>
      </c>
      <c r="V5" s="3">
        <v>3</v>
      </c>
      <c r="W5" s="3">
        <v>12</v>
      </c>
      <c r="X5" s="3">
        <f t="shared" si="4"/>
        <v>28</v>
      </c>
      <c r="Y5" s="3">
        <f t="shared" si="5"/>
        <v>56.00000000000001</v>
      </c>
      <c r="Z5" s="20" t="str">
        <f t="shared" si="6"/>
        <v>OK</v>
      </c>
      <c r="AA5" s="21">
        <v>4</v>
      </c>
      <c r="AB5" s="3">
        <v>8</v>
      </c>
      <c r="AC5" s="3">
        <v>7</v>
      </c>
      <c r="AD5" s="22">
        <v>5</v>
      </c>
      <c r="AE5" s="22">
        <v>14</v>
      </c>
      <c r="AF5" s="3">
        <f>SUM(AA5:AE5)</f>
        <v>38</v>
      </c>
      <c r="AG5" s="3">
        <f>AF5/50*100</f>
        <v>76</v>
      </c>
      <c r="AH5" s="20" t="str">
        <f>IF(AG5&lt;30,"X","OK")</f>
        <v>OK</v>
      </c>
      <c r="AI5" s="19" t="str">
        <f t="shared" si="7"/>
        <v>OK</v>
      </c>
      <c r="AJ5" s="19">
        <f>(H5+AG5)/2</f>
        <v>80</v>
      </c>
      <c r="AK5" s="20" t="str">
        <f t="shared" si="8"/>
        <v>jeles</v>
      </c>
    </row>
    <row r="6" spans="1:37" ht="15">
      <c r="A6" s="15" t="s">
        <v>32</v>
      </c>
      <c r="B6" s="21">
        <v>5</v>
      </c>
      <c r="C6" s="3">
        <v>10</v>
      </c>
      <c r="D6" s="3">
        <v>6</v>
      </c>
      <c r="E6" s="3">
        <v>12</v>
      </c>
      <c r="F6" s="3">
        <v>12</v>
      </c>
      <c r="G6" s="3">
        <f t="shared" si="0"/>
        <v>45</v>
      </c>
      <c r="H6" s="3">
        <f t="shared" si="1"/>
        <v>90</v>
      </c>
      <c r="I6" s="20" t="str">
        <f t="shared" si="2"/>
        <v>OK</v>
      </c>
      <c r="J6" s="3"/>
      <c r="K6" s="3"/>
      <c r="L6" s="3"/>
      <c r="M6" s="3"/>
      <c r="N6" s="3"/>
      <c r="O6" s="3"/>
      <c r="P6" s="3"/>
      <c r="Q6" s="20"/>
      <c r="R6" s="19" t="str">
        <f t="shared" si="3"/>
        <v>OK</v>
      </c>
      <c r="S6" s="21">
        <v>8</v>
      </c>
      <c r="T6" s="3">
        <v>8</v>
      </c>
      <c r="U6" s="3">
        <v>9</v>
      </c>
      <c r="V6" s="3">
        <v>4</v>
      </c>
      <c r="W6" s="3">
        <v>15</v>
      </c>
      <c r="X6" s="3">
        <f t="shared" si="4"/>
        <v>44</v>
      </c>
      <c r="Y6" s="3">
        <f t="shared" si="5"/>
        <v>88</v>
      </c>
      <c r="Z6" s="20" t="str">
        <f t="shared" si="6"/>
        <v>OK</v>
      </c>
      <c r="AA6" s="21"/>
      <c r="AB6" s="3"/>
      <c r="AC6" s="3"/>
      <c r="AD6" s="3"/>
      <c r="AE6" s="3"/>
      <c r="AF6" s="3"/>
      <c r="AG6" s="3"/>
      <c r="AH6" s="20"/>
      <c r="AI6" s="19" t="str">
        <f t="shared" si="7"/>
        <v>OK</v>
      </c>
      <c r="AJ6" s="19">
        <f>(H6+Y6)/2</f>
        <v>89</v>
      </c>
      <c r="AK6" s="20" t="str">
        <f t="shared" si="8"/>
        <v>jeles</v>
      </c>
    </row>
    <row r="7" spans="1:37" ht="15">
      <c r="A7" s="15" t="s">
        <v>17</v>
      </c>
      <c r="B7" s="21">
        <v>6</v>
      </c>
      <c r="C7" s="3">
        <v>8</v>
      </c>
      <c r="D7" s="3" t="s">
        <v>18</v>
      </c>
      <c r="E7" s="3">
        <v>4</v>
      </c>
      <c r="F7" s="3">
        <v>7</v>
      </c>
      <c r="G7" s="3">
        <f t="shared" si="0"/>
        <v>25</v>
      </c>
      <c r="H7" s="3">
        <f t="shared" si="1"/>
        <v>50</v>
      </c>
      <c r="I7" s="20" t="str">
        <f t="shared" si="2"/>
        <v>OK</v>
      </c>
      <c r="J7" s="3"/>
      <c r="K7" s="3"/>
      <c r="L7" s="3"/>
      <c r="M7" s="3"/>
      <c r="N7" s="3"/>
      <c r="O7" s="3"/>
      <c r="P7" s="3"/>
      <c r="Q7" s="20"/>
      <c r="R7" s="19" t="str">
        <f t="shared" si="3"/>
        <v>OK</v>
      </c>
      <c r="S7" s="21">
        <v>4</v>
      </c>
      <c r="T7" s="3" t="s">
        <v>18</v>
      </c>
      <c r="U7" s="3">
        <v>6</v>
      </c>
      <c r="V7" s="3">
        <v>0</v>
      </c>
      <c r="W7" s="3">
        <v>11</v>
      </c>
      <c r="X7" s="3">
        <f t="shared" si="4"/>
        <v>21</v>
      </c>
      <c r="Y7" s="3">
        <f t="shared" si="5"/>
        <v>42</v>
      </c>
      <c r="Z7" s="20" t="str">
        <f t="shared" si="6"/>
        <v>OK</v>
      </c>
      <c r="AA7" s="21"/>
      <c r="AB7" s="3"/>
      <c r="AC7" s="3"/>
      <c r="AD7" s="3"/>
      <c r="AE7" s="3"/>
      <c r="AF7" s="3"/>
      <c r="AG7" s="3"/>
      <c r="AH7" s="20"/>
      <c r="AI7" s="19" t="str">
        <f t="shared" si="7"/>
        <v>OK</v>
      </c>
      <c r="AJ7" s="19">
        <f>(H7+Y7)/2</f>
        <v>46</v>
      </c>
      <c r="AK7" s="20" t="str">
        <f t="shared" si="8"/>
        <v>elégséges</v>
      </c>
    </row>
    <row r="8" spans="1:37" ht="15">
      <c r="A8" s="15" t="s">
        <v>19</v>
      </c>
      <c r="B8" s="21">
        <v>8</v>
      </c>
      <c r="C8" s="3">
        <v>10</v>
      </c>
      <c r="D8" s="3">
        <v>8</v>
      </c>
      <c r="E8" s="3">
        <v>5</v>
      </c>
      <c r="F8" s="3">
        <v>6</v>
      </c>
      <c r="G8" s="3">
        <f t="shared" si="0"/>
        <v>37</v>
      </c>
      <c r="H8" s="3">
        <f t="shared" si="1"/>
        <v>74</v>
      </c>
      <c r="I8" s="20" t="str">
        <f t="shared" si="2"/>
        <v>OK</v>
      </c>
      <c r="J8" s="3"/>
      <c r="K8" s="3"/>
      <c r="L8" s="3"/>
      <c r="M8" s="3"/>
      <c r="N8" s="3"/>
      <c r="O8" s="3"/>
      <c r="P8" s="3"/>
      <c r="Q8" s="20"/>
      <c r="R8" s="19" t="str">
        <f t="shared" si="3"/>
        <v>OK</v>
      </c>
      <c r="S8" s="21" t="s">
        <v>18</v>
      </c>
      <c r="T8" s="3" t="s">
        <v>18</v>
      </c>
      <c r="U8" s="3" t="s">
        <v>18</v>
      </c>
      <c r="V8" s="3" t="s">
        <v>18</v>
      </c>
      <c r="W8" s="3" t="s">
        <v>18</v>
      </c>
      <c r="X8" s="3">
        <f t="shared" si="4"/>
        <v>0</v>
      </c>
      <c r="Y8" s="3">
        <f t="shared" si="5"/>
        <v>0</v>
      </c>
      <c r="Z8" s="20" t="str">
        <f t="shared" si="6"/>
        <v>X</v>
      </c>
      <c r="AA8" s="21">
        <v>4</v>
      </c>
      <c r="AB8" s="22">
        <v>8</v>
      </c>
      <c r="AC8" s="3">
        <v>4</v>
      </c>
      <c r="AD8" s="22">
        <v>5</v>
      </c>
      <c r="AE8" s="22">
        <v>16</v>
      </c>
      <c r="AF8" s="3">
        <f>SUM(AA8:AE8)</f>
        <v>37</v>
      </c>
      <c r="AG8" s="3">
        <f>AF8/50*100</f>
        <v>74</v>
      </c>
      <c r="AH8" s="20" t="str">
        <f>IF(AG8&lt;30,"X","OK")</f>
        <v>OK</v>
      </c>
      <c r="AI8" s="19" t="str">
        <f t="shared" si="7"/>
        <v>OK</v>
      </c>
      <c r="AJ8" s="19">
        <f>(H8+AG8)/2</f>
        <v>74</v>
      </c>
      <c r="AK8" s="20" t="str">
        <f t="shared" si="8"/>
        <v>jó</v>
      </c>
    </row>
    <row r="9" spans="1:37" ht="15">
      <c r="A9" s="15" t="s">
        <v>24</v>
      </c>
      <c r="B9" s="21">
        <v>4</v>
      </c>
      <c r="C9" s="3">
        <v>8</v>
      </c>
      <c r="D9" s="3">
        <v>7</v>
      </c>
      <c r="E9" s="3">
        <v>5</v>
      </c>
      <c r="F9" s="3">
        <v>2</v>
      </c>
      <c r="G9" s="3">
        <f t="shared" si="0"/>
        <v>26</v>
      </c>
      <c r="H9" s="3">
        <f t="shared" si="1"/>
        <v>52</v>
      </c>
      <c r="I9" s="20" t="str">
        <f t="shared" si="2"/>
        <v>OK</v>
      </c>
      <c r="J9" s="3"/>
      <c r="K9" s="3"/>
      <c r="L9" s="3"/>
      <c r="M9" s="3"/>
      <c r="N9" s="3"/>
      <c r="O9" s="3"/>
      <c r="P9" s="3"/>
      <c r="Q9" s="20"/>
      <c r="R9" s="19" t="str">
        <f t="shared" si="3"/>
        <v>OK</v>
      </c>
      <c r="S9" s="21">
        <v>6</v>
      </c>
      <c r="T9" s="3">
        <v>4</v>
      </c>
      <c r="U9" s="3">
        <v>7</v>
      </c>
      <c r="V9" s="3">
        <v>5</v>
      </c>
      <c r="W9" s="3">
        <v>7</v>
      </c>
      <c r="X9" s="3">
        <f t="shared" si="4"/>
        <v>29</v>
      </c>
      <c r="Y9" s="3">
        <f t="shared" si="5"/>
        <v>57.99999999999999</v>
      </c>
      <c r="Z9" s="20" t="str">
        <f t="shared" si="6"/>
        <v>OK</v>
      </c>
      <c r="AA9" s="21"/>
      <c r="AB9" s="3"/>
      <c r="AC9" s="3"/>
      <c r="AD9" s="3"/>
      <c r="AE9" s="3"/>
      <c r="AF9" s="3"/>
      <c r="AG9" s="3"/>
      <c r="AH9" s="20"/>
      <c r="AI9" s="19" t="str">
        <f t="shared" si="7"/>
        <v>OK</v>
      </c>
      <c r="AJ9" s="19">
        <f>(H9+Y9)/2</f>
        <v>55</v>
      </c>
      <c r="AK9" s="20" t="str">
        <f t="shared" si="8"/>
        <v>közepes</v>
      </c>
    </row>
    <row r="10" spans="1:37" ht="15">
      <c r="A10" s="15" t="s">
        <v>16</v>
      </c>
      <c r="B10" s="21">
        <v>8</v>
      </c>
      <c r="C10" s="3">
        <v>10</v>
      </c>
      <c r="D10" s="3">
        <v>7</v>
      </c>
      <c r="E10" s="3">
        <v>8</v>
      </c>
      <c r="F10" s="3">
        <v>11</v>
      </c>
      <c r="G10" s="3">
        <f t="shared" si="0"/>
        <v>44</v>
      </c>
      <c r="H10" s="3">
        <f t="shared" si="1"/>
        <v>88</v>
      </c>
      <c r="I10" s="20" t="str">
        <f t="shared" si="2"/>
        <v>OK</v>
      </c>
      <c r="J10" s="3"/>
      <c r="K10" s="3"/>
      <c r="L10" s="3"/>
      <c r="M10" s="3"/>
      <c r="N10" s="3"/>
      <c r="O10" s="3"/>
      <c r="P10" s="3"/>
      <c r="Q10" s="20"/>
      <c r="R10" s="19" t="str">
        <f t="shared" si="3"/>
        <v>OK</v>
      </c>
      <c r="S10" s="21">
        <v>7</v>
      </c>
      <c r="T10" s="3">
        <v>9</v>
      </c>
      <c r="U10" s="3">
        <v>9</v>
      </c>
      <c r="V10" s="3">
        <v>3</v>
      </c>
      <c r="W10" s="3">
        <v>11</v>
      </c>
      <c r="X10" s="3">
        <f t="shared" si="4"/>
        <v>39</v>
      </c>
      <c r="Y10" s="3">
        <f t="shared" si="5"/>
        <v>78</v>
      </c>
      <c r="Z10" s="20" t="str">
        <f t="shared" si="6"/>
        <v>OK</v>
      </c>
      <c r="AA10" s="21"/>
      <c r="AB10" s="3"/>
      <c r="AC10" s="3"/>
      <c r="AD10" s="3"/>
      <c r="AE10" s="3"/>
      <c r="AF10" s="3"/>
      <c r="AG10" s="3"/>
      <c r="AH10" s="20"/>
      <c r="AI10" s="19" t="str">
        <f t="shared" si="7"/>
        <v>OK</v>
      </c>
      <c r="AJ10" s="19">
        <f>(H10+Y10)/2</f>
        <v>83</v>
      </c>
      <c r="AK10" s="20" t="str">
        <f t="shared" si="8"/>
        <v>jeles</v>
      </c>
    </row>
    <row r="11" spans="1:37" ht="15">
      <c r="A11" s="15" t="s">
        <v>33</v>
      </c>
      <c r="B11" s="21">
        <v>7</v>
      </c>
      <c r="C11" s="3">
        <v>5</v>
      </c>
      <c r="D11" s="3">
        <v>6</v>
      </c>
      <c r="E11" s="3">
        <v>10</v>
      </c>
      <c r="F11" s="3">
        <v>9</v>
      </c>
      <c r="G11" s="3">
        <f t="shared" si="0"/>
        <v>37</v>
      </c>
      <c r="H11" s="3">
        <f t="shared" si="1"/>
        <v>74</v>
      </c>
      <c r="I11" s="20" t="str">
        <f t="shared" si="2"/>
        <v>OK</v>
      </c>
      <c r="J11" s="3"/>
      <c r="K11" s="3"/>
      <c r="L11" s="3"/>
      <c r="M11" s="3"/>
      <c r="N11" s="3"/>
      <c r="O11" s="3"/>
      <c r="P11" s="3"/>
      <c r="Q11" s="20"/>
      <c r="R11" s="19" t="str">
        <f t="shared" si="3"/>
        <v>OK</v>
      </c>
      <c r="S11" s="21">
        <v>6</v>
      </c>
      <c r="T11" s="3">
        <v>5</v>
      </c>
      <c r="U11" s="3">
        <v>9</v>
      </c>
      <c r="V11" s="3">
        <v>4</v>
      </c>
      <c r="W11" s="3">
        <v>10</v>
      </c>
      <c r="X11" s="3">
        <f t="shared" si="4"/>
        <v>34</v>
      </c>
      <c r="Y11" s="3">
        <f t="shared" si="5"/>
        <v>68</v>
      </c>
      <c r="Z11" s="20" t="str">
        <f t="shared" si="6"/>
        <v>OK</v>
      </c>
      <c r="AA11" s="21"/>
      <c r="AB11" s="3"/>
      <c r="AC11" s="3"/>
      <c r="AD11" s="3"/>
      <c r="AE11" s="3"/>
      <c r="AF11" s="3"/>
      <c r="AG11" s="3"/>
      <c r="AH11" s="20"/>
      <c r="AI11" s="19" t="str">
        <f t="shared" si="7"/>
        <v>OK</v>
      </c>
      <c r="AJ11" s="19">
        <f>(H11+Y11)/2</f>
        <v>71</v>
      </c>
      <c r="AK11" s="20" t="str">
        <f t="shared" si="8"/>
        <v>jó</v>
      </c>
    </row>
    <row r="12" spans="1:37" ht="15">
      <c r="A12" s="15" t="s">
        <v>25</v>
      </c>
      <c r="B12" s="21">
        <v>5</v>
      </c>
      <c r="C12" s="3">
        <v>3</v>
      </c>
      <c r="D12" s="3">
        <v>5</v>
      </c>
      <c r="E12" s="3">
        <v>7</v>
      </c>
      <c r="F12" s="3">
        <v>0</v>
      </c>
      <c r="G12" s="3">
        <f t="shared" si="0"/>
        <v>20</v>
      </c>
      <c r="H12" s="3">
        <f t="shared" si="1"/>
        <v>40</v>
      </c>
      <c r="I12" s="20" t="str">
        <f t="shared" si="2"/>
        <v>OK</v>
      </c>
      <c r="J12" s="3"/>
      <c r="K12" s="3"/>
      <c r="L12" s="3"/>
      <c r="M12" s="3"/>
      <c r="N12" s="3"/>
      <c r="O12" s="3"/>
      <c r="P12" s="3"/>
      <c r="Q12" s="20"/>
      <c r="R12" s="19" t="str">
        <f t="shared" si="3"/>
        <v>OK</v>
      </c>
      <c r="S12" s="21">
        <v>0</v>
      </c>
      <c r="T12" s="3">
        <v>1</v>
      </c>
      <c r="U12" s="3">
        <v>0</v>
      </c>
      <c r="V12" s="3">
        <v>0</v>
      </c>
      <c r="W12" s="3">
        <v>3</v>
      </c>
      <c r="X12" s="3">
        <f t="shared" si="4"/>
        <v>4</v>
      </c>
      <c r="Y12" s="3">
        <f t="shared" si="5"/>
        <v>8</v>
      </c>
      <c r="Z12" s="20" t="str">
        <f t="shared" si="6"/>
        <v>X</v>
      </c>
      <c r="AA12" s="21">
        <v>3</v>
      </c>
      <c r="AB12" s="3">
        <v>2</v>
      </c>
      <c r="AC12" s="3">
        <v>2</v>
      </c>
      <c r="AD12" s="22">
        <v>1</v>
      </c>
      <c r="AE12" s="22">
        <v>2</v>
      </c>
      <c r="AF12" s="3">
        <f>SUM(AA12:AE12)</f>
        <v>10</v>
      </c>
      <c r="AG12" s="3">
        <f>AF12/50*100</f>
        <v>20</v>
      </c>
      <c r="AH12" s="20" t="str">
        <f>IF(AG12&lt;30,"X","OK")</f>
        <v>X</v>
      </c>
      <c r="AI12" s="19" t="str">
        <f t="shared" si="7"/>
        <v>X</v>
      </c>
      <c r="AJ12" s="19"/>
      <c r="AK12" s="20" t="s">
        <v>26</v>
      </c>
    </row>
    <row r="13" spans="1:37" ht="15">
      <c r="A13" s="15" t="s">
        <v>23</v>
      </c>
      <c r="B13" s="21">
        <v>6</v>
      </c>
      <c r="C13" s="3">
        <v>4</v>
      </c>
      <c r="D13" s="3" t="s">
        <v>18</v>
      </c>
      <c r="E13" s="3">
        <v>7</v>
      </c>
      <c r="F13" s="3">
        <v>10</v>
      </c>
      <c r="G13" s="3">
        <f t="shared" si="0"/>
        <v>27</v>
      </c>
      <c r="H13" s="3">
        <f t="shared" si="1"/>
        <v>54</v>
      </c>
      <c r="I13" s="20" t="str">
        <f t="shared" si="2"/>
        <v>OK</v>
      </c>
      <c r="J13" s="3"/>
      <c r="K13" s="3"/>
      <c r="L13" s="3"/>
      <c r="M13" s="3"/>
      <c r="N13" s="3"/>
      <c r="O13" s="3"/>
      <c r="P13" s="3"/>
      <c r="Q13" s="20"/>
      <c r="R13" s="19" t="str">
        <f t="shared" si="3"/>
        <v>OK</v>
      </c>
      <c r="S13" s="21">
        <v>8</v>
      </c>
      <c r="T13" s="3" t="s">
        <v>18</v>
      </c>
      <c r="U13" s="3">
        <v>0</v>
      </c>
      <c r="V13" s="3">
        <v>1</v>
      </c>
      <c r="W13" s="3">
        <v>12</v>
      </c>
      <c r="X13" s="3">
        <f t="shared" si="4"/>
        <v>21</v>
      </c>
      <c r="Y13" s="3">
        <f t="shared" si="5"/>
        <v>42</v>
      </c>
      <c r="Z13" s="20" t="str">
        <f t="shared" si="6"/>
        <v>OK</v>
      </c>
      <c r="AA13" s="21"/>
      <c r="AB13" s="3"/>
      <c r="AC13" s="3"/>
      <c r="AD13" s="3"/>
      <c r="AE13" s="3"/>
      <c r="AF13" s="3"/>
      <c r="AG13" s="3"/>
      <c r="AH13" s="20"/>
      <c r="AI13" s="19" t="str">
        <f t="shared" si="7"/>
        <v>OK</v>
      </c>
      <c r="AJ13" s="19">
        <f>(H13+Y13)/2</f>
        <v>48</v>
      </c>
      <c r="AK13" s="20" t="str">
        <f>IF(AJ13&lt;40,"elégtelen",IF(AJ13&lt;55,"elégséges",IF(AJ13&lt;65,"közepes",IF(AJ13&lt;80,"jó","jeles"))))</f>
        <v>elégséges</v>
      </c>
    </row>
    <row r="14" spans="1:37" ht="15">
      <c r="A14" s="15" t="s">
        <v>28</v>
      </c>
      <c r="B14" s="21" t="s">
        <v>18</v>
      </c>
      <c r="C14" s="3" t="s">
        <v>18</v>
      </c>
      <c r="D14" s="3" t="s">
        <v>18</v>
      </c>
      <c r="E14" s="3" t="s">
        <v>18</v>
      </c>
      <c r="F14" s="3" t="s">
        <v>18</v>
      </c>
      <c r="G14" s="3">
        <f t="shared" si="0"/>
        <v>0</v>
      </c>
      <c r="H14" s="3">
        <f t="shared" si="1"/>
        <v>0</v>
      </c>
      <c r="I14" s="20" t="str">
        <f t="shared" si="2"/>
        <v>X</v>
      </c>
      <c r="J14" s="3">
        <v>3</v>
      </c>
      <c r="K14" s="3">
        <v>10</v>
      </c>
      <c r="L14" s="3" t="s">
        <v>18</v>
      </c>
      <c r="M14" s="3">
        <v>8</v>
      </c>
      <c r="N14" s="3" t="s">
        <v>18</v>
      </c>
      <c r="O14" s="3">
        <f>SUM(J14:N14)</f>
        <v>21</v>
      </c>
      <c r="P14" s="3">
        <f>O14/50*100</f>
        <v>42</v>
      </c>
      <c r="Q14" s="20" t="str">
        <f>IF(P14&lt;30,"X","OK")</f>
        <v>OK</v>
      </c>
      <c r="R14" s="19" t="str">
        <f t="shared" si="3"/>
        <v>OK</v>
      </c>
      <c r="S14" s="21">
        <v>6</v>
      </c>
      <c r="T14" s="3" t="s">
        <v>18</v>
      </c>
      <c r="U14" s="3">
        <v>0</v>
      </c>
      <c r="V14" s="3">
        <v>2</v>
      </c>
      <c r="W14" s="3">
        <v>7</v>
      </c>
      <c r="X14" s="3">
        <f t="shared" si="4"/>
        <v>15</v>
      </c>
      <c r="Y14" s="3">
        <f t="shared" si="5"/>
        <v>30</v>
      </c>
      <c r="Z14" s="20" t="str">
        <f t="shared" si="6"/>
        <v>OK</v>
      </c>
      <c r="AA14" s="21">
        <v>2</v>
      </c>
      <c r="AB14" s="3">
        <v>4</v>
      </c>
      <c r="AC14" s="3">
        <v>8</v>
      </c>
      <c r="AD14" s="22">
        <v>1</v>
      </c>
      <c r="AE14" s="22">
        <v>4</v>
      </c>
      <c r="AF14" s="3">
        <f>SUM(AA14:AE14)</f>
        <v>19</v>
      </c>
      <c r="AG14" s="3">
        <f>AF14/50*100</f>
        <v>38</v>
      </c>
      <c r="AH14" s="20" t="str">
        <f>IF(AG14&lt;30,"X","OK")</f>
        <v>OK</v>
      </c>
      <c r="AI14" s="19" t="str">
        <f t="shared" si="7"/>
        <v>OK</v>
      </c>
      <c r="AJ14" s="19">
        <f>(P14+AG14)/2</f>
        <v>40</v>
      </c>
      <c r="AK14" s="20" t="str">
        <f>IF(AJ14&lt;40,"elégtelen",IF(AJ14&lt;55,"elégséges",IF(AJ14&lt;65,"közepes",IF(AJ14&lt;80,"jó","jeles"))))</f>
        <v>elégséges</v>
      </c>
    </row>
    <row r="15" spans="1:37" ht="15">
      <c r="A15" s="15" t="s">
        <v>29</v>
      </c>
      <c r="B15" s="21">
        <v>7</v>
      </c>
      <c r="C15" s="3">
        <v>2</v>
      </c>
      <c r="D15" s="3">
        <v>2</v>
      </c>
      <c r="E15" s="3">
        <v>4</v>
      </c>
      <c r="F15" s="3">
        <v>4</v>
      </c>
      <c r="G15" s="3">
        <f t="shared" si="0"/>
        <v>19</v>
      </c>
      <c r="H15" s="3">
        <f t="shared" si="1"/>
        <v>38</v>
      </c>
      <c r="I15" s="20" t="str">
        <f t="shared" si="2"/>
        <v>OK</v>
      </c>
      <c r="J15" s="3"/>
      <c r="K15" s="3"/>
      <c r="L15" s="3"/>
      <c r="M15" s="3"/>
      <c r="N15" s="3"/>
      <c r="O15" s="3"/>
      <c r="P15" s="3"/>
      <c r="Q15" s="20"/>
      <c r="R15" s="19" t="str">
        <f t="shared" si="3"/>
        <v>OK</v>
      </c>
      <c r="S15" s="21">
        <v>5</v>
      </c>
      <c r="T15" s="3">
        <v>3</v>
      </c>
      <c r="U15" s="3">
        <v>0</v>
      </c>
      <c r="V15" s="3">
        <v>1</v>
      </c>
      <c r="W15" s="3">
        <v>8</v>
      </c>
      <c r="X15" s="3">
        <f t="shared" si="4"/>
        <v>17</v>
      </c>
      <c r="Y15" s="3">
        <f t="shared" si="5"/>
        <v>34</v>
      </c>
      <c r="Z15" s="20" t="str">
        <f t="shared" si="6"/>
        <v>OK</v>
      </c>
      <c r="AA15" s="21">
        <v>6</v>
      </c>
      <c r="AB15" s="3">
        <v>3</v>
      </c>
      <c r="AC15" s="3">
        <v>3</v>
      </c>
      <c r="AD15" s="22">
        <v>2</v>
      </c>
      <c r="AE15" s="22">
        <v>10</v>
      </c>
      <c r="AF15" s="3">
        <f>SUM(AA15:AE15)</f>
        <v>24</v>
      </c>
      <c r="AG15" s="3">
        <f>AF15/50*100</f>
        <v>48</v>
      </c>
      <c r="AH15" s="20" t="str">
        <f>IF(AG15&lt;30,"X","OK")</f>
        <v>OK</v>
      </c>
      <c r="AI15" s="19" t="str">
        <f t="shared" si="7"/>
        <v>OK</v>
      </c>
      <c r="AJ15" s="19">
        <f>(H15+AG15)/2</f>
        <v>43</v>
      </c>
      <c r="AK15" s="20" t="str">
        <f>IF(AJ15&lt;40,"elégtelen",IF(AJ15&lt;55,"elégséges",IF(AJ15&lt;65,"közepes",IF(AJ15&lt;80,"jó","jeles"))))</f>
        <v>elégséges</v>
      </c>
    </row>
    <row r="16" spans="1:37" ht="15">
      <c r="A16" s="15" t="s">
        <v>21</v>
      </c>
      <c r="B16" s="21">
        <v>3</v>
      </c>
      <c r="C16" s="3">
        <v>1</v>
      </c>
      <c r="D16" s="3">
        <v>6</v>
      </c>
      <c r="E16" s="3">
        <v>6</v>
      </c>
      <c r="F16" s="3">
        <v>5</v>
      </c>
      <c r="G16" s="3">
        <f t="shared" si="0"/>
        <v>21</v>
      </c>
      <c r="H16" s="3">
        <f t="shared" si="1"/>
        <v>42</v>
      </c>
      <c r="I16" s="20" t="str">
        <f t="shared" si="2"/>
        <v>OK</v>
      </c>
      <c r="J16" s="3"/>
      <c r="K16" s="3"/>
      <c r="L16" s="3"/>
      <c r="M16" s="3"/>
      <c r="N16" s="3"/>
      <c r="O16" s="3"/>
      <c r="P16" s="3"/>
      <c r="Q16" s="20"/>
      <c r="R16" s="19" t="str">
        <f t="shared" si="3"/>
        <v>OK</v>
      </c>
      <c r="S16" s="21">
        <v>6</v>
      </c>
      <c r="T16" s="3">
        <v>3</v>
      </c>
      <c r="U16" s="3">
        <v>5</v>
      </c>
      <c r="V16" s="3">
        <v>3</v>
      </c>
      <c r="W16" s="3">
        <v>10</v>
      </c>
      <c r="X16" s="3">
        <f t="shared" si="4"/>
        <v>27</v>
      </c>
      <c r="Y16" s="3">
        <f t="shared" si="5"/>
        <v>54</v>
      </c>
      <c r="Z16" s="20" t="str">
        <f t="shared" si="6"/>
        <v>OK</v>
      </c>
      <c r="AA16" s="21"/>
      <c r="AB16" s="3"/>
      <c r="AC16" s="3"/>
      <c r="AD16" s="3"/>
      <c r="AE16" s="3"/>
      <c r="AF16" s="3"/>
      <c r="AG16" s="3"/>
      <c r="AH16" s="20"/>
      <c r="AI16" s="19" t="str">
        <f t="shared" si="7"/>
        <v>OK</v>
      </c>
      <c r="AJ16" s="19">
        <f>(H16+Y16)/2</f>
        <v>48</v>
      </c>
      <c r="AK16" s="20" t="str">
        <f>IF(AJ16&lt;40,"elégtelen",IF(AJ16&lt;55,"elégséges",IF(AJ16&lt;65,"közepes",IF(AJ16&lt;80,"jó","jeles"))))</f>
        <v>elégséges</v>
      </c>
    </row>
    <row r="17" spans="1:37" ht="15">
      <c r="A17" s="15" t="s">
        <v>30</v>
      </c>
      <c r="B17" s="21">
        <v>5</v>
      </c>
      <c r="C17" s="3">
        <v>10</v>
      </c>
      <c r="D17" s="3">
        <v>8</v>
      </c>
      <c r="E17" s="3">
        <v>12</v>
      </c>
      <c r="F17" s="3">
        <v>9</v>
      </c>
      <c r="G17" s="3">
        <f t="shared" si="0"/>
        <v>44</v>
      </c>
      <c r="H17" s="3">
        <f t="shared" si="1"/>
        <v>88</v>
      </c>
      <c r="I17" s="20" t="str">
        <f t="shared" si="2"/>
        <v>OK</v>
      </c>
      <c r="J17" s="3"/>
      <c r="K17" s="3"/>
      <c r="L17" s="3"/>
      <c r="M17" s="3"/>
      <c r="N17" s="3"/>
      <c r="O17" s="3"/>
      <c r="P17" s="3"/>
      <c r="Q17" s="20"/>
      <c r="R17" s="19" t="str">
        <f t="shared" si="3"/>
        <v>OK</v>
      </c>
      <c r="S17" s="21">
        <v>4</v>
      </c>
      <c r="T17" s="3">
        <v>8</v>
      </c>
      <c r="U17" s="3">
        <v>4</v>
      </c>
      <c r="V17" s="3">
        <v>3</v>
      </c>
      <c r="W17" s="3">
        <v>12</v>
      </c>
      <c r="X17" s="3">
        <f t="shared" si="4"/>
        <v>31</v>
      </c>
      <c r="Y17" s="3">
        <f t="shared" si="5"/>
        <v>62</v>
      </c>
      <c r="Z17" s="20" t="str">
        <f t="shared" si="6"/>
        <v>OK</v>
      </c>
      <c r="AA17" s="21"/>
      <c r="AB17" s="3"/>
      <c r="AC17" s="3"/>
      <c r="AD17" s="3"/>
      <c r="AE17" s="3"/>
      <c r="AF17" s="3"/>
      <c r="AG17" s="3"/>
      <c r="AH17" s="20"/>
      <c r="AI17" s="19" t="str">
        <f t="shared" si="7"/>
        <v>OK</v>
      </c>
      <c r="AJ17" s="19">
        <f>(H17+Y17)/2</f>
        <v>75</v>
      </c>
      <c r="AK17" s="20" t="str">
        <f>IF(AJ17&lt;40,"elégtelen",IF(AJ17&lt;55,"elégséges",IF(AJ17&lt;65,"közepes",IF(AJ17&lt;80,"jó","jeles"))))</f>
        <v>jó</v>
      </c>
    </row>
    <row r="18" spans="1:37" ht="15">
      <c r="A18" s="15" t="s">
        <v>27</v>
      </c>
      <c r="B18" s="21">
        <v>7</v>
      </c>
      <c r="C18" s="3">
        <v>8</v>
      </c>
      <c r="D18" s="3">
        <v>3</v>
      </c>
      <c r="E18" s="3">
        <v>5</v>
      </c>
      <c r="F18" s="3">
        <v>2</v>
      </c>
      <c r="G18" s="3">
        <f t="shared" si="0"/>
        <v>25</v>
      </c>
      <c r="H18" s="3">
        <f t="shared" si="1"/>
        <v>50</v>
      </c>
      <c r="I18" s="20" t="str">
        <f t="shared" si="2"/>
        <v>OK</v>
      </c>
      <c r="J18" s="3"/>
      <c r="K18" s="3"/>
      <c r="L18" s="3"/>
      <c r="M18" s="3"/>
      <c r="N18" s="3"/>
      <c r="O18" s="3"/>
      <c r="P18" s="3"/>
      <c r="Q18" s="20"/>
      <c r="R18" s="19" t="str">
        <f t="shared" si="3"/>
        <v>OK</v>
      </c>
      <c r="S18" s="21" t="s">
        <v>18</v>
      </c>
      <c r="T18" s="3" t="s">
        <v>18</v>
      </c>
      <c r="U18" s="3" t="s">
        <v>18</v>
      </c>
      <c r="V18" s="3" t="s">
        <v>18</v>
      </c>
      <c r="W18" s="3" t="s">
        <v>18</v>
      </c>
      <c r="X18" s="3">
        <f t="shared" si="4"/>
        <v>0</v>
      </c>
      <c r="Y18" s="3">
        <f t="shared" si="5"/>
        <v>0</v>
      </c>
      <c r="Z18" s="20" t="str">
        <f t="shared" si="6"/>
        <v>X</v>
      </c>
      <c r="AA18" s="21" t="s">
        <v>18</v>
      </c>
      <c r="AB18" s="3" t="s">
        <v>18</v>
      </c>
      <c r="AC18" s="3" t="s">
        <v>18</v>
      </c>
      <c r="AD18" s="22" t="s">
        <v>18</v>
      </c>
      <c r="AE18" s="22" t="s">
        <v>18</v>
      </c>
      <c r="AF18" s="3">
        <f>SUM(AA18:AE18)</f>
        <v>0</v>
      </c>
      <c r="AG18" s="3">
        <f>AF18/50*100</f>
        <v>0</v>
      </c>
      <c r="AH18" s="20" t="str">
        <f>IF(AG18&lt;30,"X","OK")</f>
        <v>X</v>
      </c>
      <c r="AI18" s="19" t="str">
        <f t="shared" si="7"/>
        <v>X</v>
      </c>
      <c r="AJ18" s="19"/>
      <c r="AK18" s="20" t="s">
        <v>26</v>
      </c>
    </row>
    <row r="19" spans="1:37" ht="15">
      <c r="A19" s="15" t="s">
        <v>20</v>
      </c>
      <c r="B19" s="21">
        <v>2</v>
      </c>
      <c r="C19" s="3">
        <v>8</v>
      </c>
      <c r="D19" s="3">
        <v>6</v>
      </c>
      <c r="E19" s="3">
        <v>12</v>
      </c>
      <c r="F19" s="3">
        <v>7</v>
      </c>
      <c r="G19" s="3">
        <f t="shared" si="0"/>
        <v>35</v>
      </c>
      <c r="H19" s="3">
        <f t="shared" si="1"/>
        <v>70</v>
      </c>
      <c r="I19" s="20" t="str">
        <f t="shared" si="2"/>
        <v>OK</v>
      </c>
      <c r="J19" s="3"/>
      <c r="K19" s="3"/>
      <c r="L19" s="3"/>
      <c r="M19" s="3"/>
      <c r="N19" s="3"/>
      <c r="O19" s="3"/>
      <c r="P19" s="3"/>
      <c r="Q19" s="20"/>
      <c r="R19" s="19" t="str">
        <f t="shared" si="3"/>
        <v>OK</v>
      </c>
      <c r="S19" s="21">
        <v>8</v>
      </c>
      <c r="T19" s="3">
        <v>2</v>
      </c>
      <c r="U19" s="3">
        <v>7</v>
      </c>
      <c r="V19" s="3">
        <v>2</v>
      </c>
      <c r="W19" s="3">
        <v>11</v>
      </c>
      <c r="X19" s="3">
        <f t="shared" si="4"/>
        <v>30</v>
      </c>
      <c r="Y19" s="3">
        <f t="shared" si="5"/>
        <v>60</v>
      </c>
      <c r="Z19" s="20" t="str">
        <f t="shared" si="6"/>
        <v>OK</v>
      </c>
      <c r="AA19" s="21"/>
      <c r="AB19" s="3"/>
      <c r="AC19" s="3"/>
      <c r="AD19" s="3"/>
      <c r="AE19" s="3"/>
      <c r="AF19" s="3"/>
      <c r="AG19" s="3"/>
      <c r="AH19" s="20"/>
      <c r="AI19" s="19" t="str">
        <f t="shared" si="7"/>
        <v>OK</v>
      </c>
      <c r="AJ19" s="19">
        <f>(H19+Y19)/2</f>
        <v>65</v>
      </c>
      <c r="AK19" s="20" t="str">
        <f>IF(AJ19&lt;40,"elégtelen",IF(AJ19&lt;55,"elégséges",IF(AJ19&lt;65,"közepes",IF(AJ19&lt;80,"jó","jeles"))))</f>
        <v>jó</v>
      </c>
    </row>
    <row r="20" spans="1:37" ht="15">
      <c r="A20" s="15" t="s">
        <v>15</v>
      </c>
      <c r="B20" s="21">
        <v>8</v>
      </c>
      <c r="C20" s="3">
        <v>10</v>
      </c>
      <c r="D20" s="3">
        <v>8</v>
      </c>
      <c r="E20" s="3">
        <v>12</v>
      </c>
      <c r="F20" s="3">
        <v>12</v>
      </c>
      <c r="G20" s="3">
        <f t="shared" si="0"/>
        <v>50</v>
      </c>
      <c r="H20" s="3">
        <f t="shared" si="1"/>
        <v>100</v>
      </c>
      <c r="I20" s="20" t="str">
        <f t="shared" si="2"/>
        <v>OK</v>
      </c>
      <c r="J20" s="3"/>
      <c r="K20" s="3"/>
      <c r="L20" s="3"/>
      <c r="M20" s="3"/>
      <c r="N20" s="3"/>
      <c r="O20" s="3"/>
      <c r="P20" s="3"/>
      <c r="Q20" s="20"/>
      <c r="R20" s="19" t="str">
        <f t="shared" si="3"/>
        <v>OK</v>
      </c>
      <c r="S20" s="21">
        <v>6</v>
      </c>
      <c r="T20" s="3">
        <v>9</v>
      </c>
      <c r="U20" s="3">
        <v>7</v>
      </c>
      <c r="V20" s="3">
        <v>4</v>
      </c>
      <c r="W20" s="3">
        <v>13</v>
      </c>
      <c r="X20" s="3">
        <f t="shared" si="4"/>
        <v>39</v>
      </c>
      <c r="Y20" s="3">
        <f t="shared" si="5"/>
        <v>78</v>
      </c>
      <c r="Z20" s="20" t="str">
        <f t="shared" si="6"/>
        <v>OK</v>
      </c>
      <c r="AA20" s="21"/>
      <c r="AB20" s="3"/>
      <c r="AC20" s="3"/>
      <c r="AD20" s="3"/>
      <c r="AE20" s="3"/>
      <c r="AF20" s="3"/>
      <c r="AG20" s="3"/>
      <c r="AH20" s="20"/>
      <c r="AI20" s="19" t="str">
        <f t="shared" si="7"/>
        <v>OK</v>
      </c>
      <c r="AJ20" s="19">
        <f>(H20+Y20)/2</f>
        <v>89</v>
      </c>
      <c r="AK20" s="20" t="str">
        <f>IF(AJ20&lt;40,"elégtelen",IF(AJ20&lt;55,"elégséges",IF(AJ20&lt;65,"közepes",IF(AJ20&lt;80,"jó","jeles"))))</f>
        <v>jeles</v>
      </c>
    </row>
    <row r="21" spans="1:37" ht="15.75" thickBot="1">
      <c r="A21" s="23"/>
      <c r="B21" s="24">
        <v>8</v>
      </c>
      <c r="C21" s="23">
        <v>10</v>
      </c>
      <c r="D21" s="23">
        <v>8</v>
      </c>
      <c r="E21" s="23">
        <v>12</v>
      </c>
      <c r="F21" s="23">
        <v>12</v>
      </c>
      <c r="G21" s="23">
        <f t="shared" si="0"/>
        <v>50</v>
      </c>
      <c r="H21" s="23">
        <f t="shared" si="1"/>
        <v>100</v>
      </c>
      <c r="I21" s="25" t="str">
        <f t="shared" si="2"/>
        <v>OK</v>
      </c>
      <c r="J21" s="23">
        <v>12</v>
      </c>
      <c r="K21" s="23">
        <v>10</v>
      </c>
      <c r="L21" s="23">
        <v>8</v>
      </c>
      <c r="M21" s="23">
        <v>10</v>
      </c>
      <c r="N21" s="23">
        <v>10</v>
      </c>
      <c r="O21" s="23">
        <f>SUM(J21:N21)</f>
        <v>50</v>
      </c>
      <c r="P21" s="23">
        <f>O21/50*100</f>
        <v>100</v>
      </c>
      <c r="Q21" s="25" t="str">
        <f>IF(P21&lt;30,"X","OK")</f>
        <v>OK</v>
      </c>
      <c r="R21" s="26" t="str">
        <f t="shared" si="3"/>
        <v>OK</v>
      </c>
      <c r="S21" s="24">
        <v>8</v>
      </c>
      <c r="T21" s="23">
        <v>10</v>
      </c>
      <c r="U21" s="23">
        <v>9</v>
      </c>
      <c r="V21" s="23">
        <v>8</v>
      </c>
      <c r="W21" s="23">
        <v>15</v>
      </c>
      <c r="X21" s="23">
        <f t="shared" si="4"/>
        <v>50</v>
      </c>
      <c r="Y21" s="23">
        <f t="shared" si="5"/>
        <v>100</v>
      </c>
      <c r="Z21" s="25" t="str">
        <f t="shared" si="6"/>
        <v>OK</v>
      </c>
      <c r="AA21" s="24">
        <v>8</v>
      </c>
      <c r="AB21" s="23">
        <v>8</v>
      </c>
      <c r="AC21" s="23">
        <v>9</v>
      </c>
      <c r="AD21" s="27">
        <v>8</v>
      </c>
      <c r="AE21" s="27">
        <v>17</v>
      </c>
      <c r="AF21" s="23">
        <f>SUM(AA21:AE21)</f>
        <v>50</v>
      </c>
      <c r="AG21" s="23">
        <f>AF21/50*100</f>
        <v>100</v>
      </c>
      <c r="AH21" s="25" t="str">
        <f>IF(AG21&lt;30,"X","OK")</f>
        <v>OK</v>
      </c>
      <c r="AI21" s="26" t="str">
        <f t="shared" si="7"/>
        <v>OK</v>
      </c>
      <c r="AJ21" s="26">
        <f>(H21+Y21)/2</f>
        <v>100</v>
      </c>
      <c r="AK21" s="25" t="str">
        <f>IF(AJ21&lt;40,"elégtelen",IF(AJ21&lt;55,"elégséges",IF(AJ21&lt;65,"közepes",IF(AJ21&lt;80,"jó","jeles"))))</f>
        <v>jeles</v>
      </c>
    </row>
  </sheetData>
  <sheetProtection/>
  <mergeCells count="10">
    <mergeCell ref="AJ2:AJ3"/>
    <mergeCell ref="AK2:AK3"/>
    <mergeCell ref="B1:R1"/>
    <mergeCell ref="S1:AI1"/>
    <mergeCell ref="B2:I2"/>
    <mergeCell ref="J2:Q2"/>
    <mergeCell ref="R2:R3"/>
    <mergeCell ref="S2:Z2"/>
    <mergeCell ref="AA2:AH2"/>
    <mergeCell ref="AI2:AI3"/>
  </mergeCells>
  <conditionalFormatting sqref="I4:I21">
    <cfRule type="cellIs" priority="4" dxfId="14" operator="equal" stopIfTrue="1">
      <formula>"X"</formula>
    </cfRule>
    <cfRule type="containsText" priority="14" dxfId="14" operator="containsText" text="PZH1">
      <formula>NOT(ISERROR(SEARCH("PZH1",I4)))</formula>
    </cfRule>
  </conditionalFormatting>
  <conditionalFormatting sqref="I4:I21">
    <cfRule type="containsText" priority="13" dxfId="15" operator="containsText" text="OK">
      <formula>NOT(ISERROR(SEARCH("OK",I4)))</formula>
    </cfRule>
  </conditionalFormatting>
  <conditionalFormatting sqref="Q4:Q21">
    <cfRule type="containsText" priority="12" dxfId="14" operator="containsText" stopIfTrue="1" text="PPZH1">
      <formula>NOT(ISERROR(SEARCH("PPZH1",Q4)))</formula>
    </cfRule>
  </conditionalFormatting>
  <conditionalFormatting sqref="Q15:Q21">
    <cfRule type="containsText" priority="11" dxfId="15" operator="containsText" stopIfTrue="1" text="OK">
      <formula>NOT(ISERROR(SEARCH("OK",Q15)))</formula>
    </cfRule>
  </conditionalFormatting>
  <conditionalFormatting sqref="R4:R21">
    <cfRule type="containsText" priority="10" dxfId="15" operator="containsText" stopIfTrue="1" text="OK">
      <formula>NOT(ISERROR(SEARCH("OK",R4)))</formula>
    </cfRule>
  </conditionalFormatting>
  <conditionalFormatting sqref="Z4:AA21">
    <cfRule type="cellIs" priority="7" dxfId="14" operator="equal" stopIfTrue="1">
      <formula>"X"</formula>
    </cfRule>
    <cfRule type="containsText" priority="8" dxfId="14" operator="containsText" stopIfTrue="1" text="PZH2">
      <formula>NOT(ISERROR(SEARCH("PZH2",Z4)))</formula>
    </cfRule>
    <cfRule type="containsText" priority="9" dxfId="15" operator="containsText" stopIfTrue="1" text="OK">
      <formula>NOT(ISERROR(SEARCH("OK",Z4)))</formula>
    </cfRule>
  </conditionalFormatting>
  <conditionalFormatting sqref="AH4:AH21">
    <cfRule type="cellIs" priority="3" dxfId="14" operator="equal" stopIfTrue="1">
      <formula>"X"</formula>
    </cfRule>
    <cfRule type="cellIs" priority="5" dxfId="14" operator="equal" stopIfTrue="1">
      <formula>"PPZH2"</formula>
    </cfRule>
    <cfRule type="containsText" priority="6" dxfId="15" operator="containsText" stopIfTrue="1" text="OK">
      <formula>NOT(ISERROR(SEARCH("OK",AH4)))</formula>
    </cfRule>
  </conditionalFormatting>
  <conditionalFormatting sqref="AI4:AI21">
    <cfRule type="containsText" priority="1" dxfId="15" operator="containsText" stopIfTrue="1" text="OK">
      <formula>NOT(ISERROR(SEARCH("OK",AI4)))</formula>
    </cfRule>
    <cfRule type="cellIs" priority="2" dxfId="14" operator="equal" stopIfTrue="1">
      <formula>"X"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Markó Zoltán</dc:creator>
  <cp:keywords/>
  <dc:description/>
  <cp:lastModifiedBy>Markó Zoltán</cp:lastModifiedBy>
  <dcterms:created xsi:type="dcterms:W3CDTF">2015-05-04T13:48:53Z</dcterms:created>
  <dcterms:modified xsi:type="dcterms:W3CDTF">2015-05-08T12:06:16Z</dcterms:modified>
  <cp:category/>
  <cp:version/>
  <cp:contentType/>
  <cp:contentStatus/>
</cp:coreProperties>
</file>