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többi\2019_2_őszi félév\A4 valszám\ea\ea 2019-11-14\"/>
    </mc:Choice>
  </mc:AlternateContent>
  <xr:revisionPtr revIDLastSave="0" documentId="13_ncr:1_{7582384D-3767-434E-B453-A85265F1CF3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heet2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M5" i="1"/>
  <c r="M6" i="1"/>
  <c r="M7" i="1"/>
  <c r="M8" i="1"/>
  <c r="M9" i="1"/>
  <c r="M10" i="1"/>
  <c r="M11" i="1"/>
  <c r="M12" i="1"/>
  <c r="M4" i="1"/>
  <c r="Z24" i="8" l="1"/>
  <c r="Y24" i="8"/>
  <c r="X24" i="8"/>
  <c r="W24" i="8"/>
  <c r="V24" i="8"/>
  <c r="U24" i="8"/>
  <c r="T24" i="8"/>
  <c r="S24" i="8"/>
  <c r="R24" i="8"/>
  <c r="Z23" i="8"/>
  <c r="Y23" i="8"/>
  <c r="X23" i="8"/>
  <c r="W23" i="8"/>
  <c r="V23" i="8"/>
  <c r="U23" i="8"/>
  <c r="T23" i="8"/>
  <c r="S23" i="8"/>
  <c r="R23" i="8"/>
  <c r="Z22" i="8"/>
  <c r="Y22" i="8"/>
  <c r="X22" i="8"/>
  <c r="W22" i="8"/>
  <c r="V22" i="8"/>
  <c r="U22" i="8"/>
  <c r="T22" i="8"/>
  <c r="S22" i="8"/>
  <c r="R22" i="8"/>
  <c r="Z21" i="8"/>
  <c r="Y21" i="8"/>
  <c r="X21" i="8"/>
  <c r="W21" i="8"/>
  <c r="V21" i="8"/>
  <c r="U21" i="8"/>
  <c r="T21" i="8"/>
  <c r="S21" i="8"/>
  <c r="R21" i="8"/>
  <c r="Z20" i="8"/>
  <c r="Y20" i="8"/>
  <c r="X20" i="8"/>
  <c r="W20" i="8"/>
  <c r="V20" i="8"/>
  <c r="U20" i="8"/>
  <c r="T20" i="8"/>
  <c r="S20" i="8"/>
  <c r="AE20" i="8" s="1"/>
  <c r="R20" i="8"/>
  <c r="Z19" i="8"/>
  <c r="Y19" i="8"/>
  <c r="X19" i="8"/>
  <c r="W19" i="8"/>
  <c r="V19" i="8"/>
  <c r="U19" i="8"/>
  <c r="S19" i="8"/>
  <c r="R19" i="8"/>
  <c r="Z18" i="8"/>
  <c r="Y18" i="8"/>
  <c r="X18" i="8"/>
  <c r="W18" i="8"/>
  <c r="V18" i="8"/>
  <c r="U18" i="8"/>
  <c r="T18" i="8"/>
  <c r="S18" i="8"/>
  <c r="R18" i="8"/>
  <c r="Z17" i="8"/>
  <c r="Y17" i="8"/>
  <c r="X17" i="8"/>
  <c r="W17" i="8"/>
  <c r="V17" i="8"/>
  <c r="U17" i="8"/>
  <c r="T17" i="8"/>
  <c r="S17" i="8"/>
  <c r="R17" i="8"/>
  <c r="Z16" i="8"/>
  <c r="Y16" i="8"/>
  <c r="X16" i="8"/>
  <c r="W16" i="8"/>
  <c r="V16" i="8"/>
  <c r="U16" i="8"/>
  <c r="T16" i="8"/>
  <c r="S16" i="8"/>
  <c r="R16" i="8"/>
  <c r="T19" i="8"/>
  <c r="B4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M8" i="8" s="1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M5" i="8" s="1"/>
  <c r="J4" i="8"/>
  <c r="I4" i="8"/>
  <c r="H4" i="8"/>
  <c r="G4" i="8"/>
  <c r="F4" i="8"/>
  <c r="E4" i="8"/>
  <c r="D4" i="8"/>
  <c r="C4" i="8"/>
  <c r="B4" i="8"/>
  <c r="M11" i="8" l="1"/>
  <c r="E23" i="8" s="1"/>
  <c r="E17" i="1"/>
  <c r="R9" i="1" s="1"/>
  <c r="F17" i="1"/>
  <c r="S11" i="1" s="1"/>
  <c r="C17" i="1"/>
  <c r="P11" i="1" s="1"/>
  <c r="AE16" i="8"/>
  <c r="AE18" i="8"/>
  <c r="AE19" i="8"/>
  <c r="AE21" i="8"/>
  <c r="AE23" i="8"/>
  <c r="AE24" i="8"/>
  <c r="M4" i="8"/>
  <c r="F16" i="8" s="1"/>
  <c r="R10" i="1"/>
  <c r="F23" i="8"/>
  <c r="B17" i="8"/>
  <c r="E17" i="8"/>
  <c r="C17" i="8"/>
  <c r="G17" i="8"/>
  <c r="H20" i="8"/>
  <c r="E16" i="8"/>
  <c r="D17" i="8"/>
  <c r="M12" i="8"/>
  <c r="G17" i="1"/>
  <c r="T5" i="1" s="1"/>
  <c r="J16" i="8"/>
  <c r="I20" i="8"/>
  <c r="M10" i="8"/>
  <c r="H17" i="1"/>
  <c r="U5" i="1" s="1"/>
  <c r="B17" i="1"/>
  <c r="O7" i="1" s="1"/>
  <c r="H16" i="8"/>
  <c r="I17" i="8"/>
  <c r="H17" i="8"/>
  <c r="M7" i="8"/>
  <c r="F19" i="8" s="1"/>
  <c r="G24" i="8"/>
  <c r="D17" i="1"/>
  <c r="Q8" i="1" s="1"/>
  <c r="R8" i="1"/>
  <c r="K3" i="1"/>
  <c r="AE17" i="8"/>
  <c r="AE22" i="8"/>
  <c r="R6" i="1"/>
  <c r="F17" i="8"/>
  <c r="J17" i="1"/>
  <c r="W6" i="1" s="1"/>
  <c r="I17" i="1"/>
  <c r="J17" i="8"/>
  <c r="M6" i="8"/>
  <c r="J18" i="8" s="1"/>
  <c r="M9" i="8"/>
  <c r="C21" i="8" s="1"/>
  <c r="O11" i="1"/>
  <c r="G19" i="8" l="1"/>
  <c r="W5" i="1"/>
  <c r="B19" i="8"/>
  <c r="C19" i="8"/>
  <c r="G16" i="8"/>
  <c r="G23" i="8"/>
  <c r="C23" i="8"/>
  <c r="I23" i="8"/>
  <c r="J23" i="8"/>
  <c r="H23" i="8"/>
  <c r="U10" i="1"/>
  <c r="B23" i="8"/>
  <c r="O23" i="8" s="1"/>
  <c r="D23" i="8"/>
  <c r="R11" i="1"/>
  <c r="B16" i="8"/>
  <c r="G21" i="8"/>
  <c r="S9" i="1"/>
  <c r="Q5" i="1"/>
  <c r="S4" i="1"/>
  <c r="S8" i="1"/>
  <c r="O9" i="1"/>
  <c r="R4" i="1"/>
  <c r="Q7" i="1"/>
  <c r="R12" i="1"/>
  <c r="U8" i="1"/>
  <c r="R7" i="1"/>
  <c r="R5" i="1"/>
  <c r="T11" i="1"/>
  <c r="P8" i="1"/>
  <c r="P10" i="1"/>
  <c r="P12" i="1"/>
  <c r="P7" i="1"/>
  <c r="W7" i="1"/>
  <c r="T8" i="1"/>
  <c r="W10" i="1"/>
  <c r="P5" i="1"/>
  <c r="P9" i="1"/>
  <c r="S12" i="1"/>
  <c r="S6" i="1"/>
  <c r="S5" i="1"/>
  <c r="P6" i="1"/>
  <c r="Q6" i="1"/>
  <c r="C16" i="8"/>
  <c r="O16" i="8" s="1"/>
  <c r="S10" i="1"/>
  <c r="S7" i="1"/>
  <c r="D16" i="8"/>
  <c r="I19" i="8"/>
  <c r="P4" i="1"/>
  <c r="D20" i="8"/>
  <c r="I16" i="8"/>
  <c r="B22" i="8"/>
  <c r="D22" i="8"/>
  <c r="G22" i="8"/>
  <c r="J22" i="8"/>
  <c r="E22" i="8"/>
  <c r="H22" i="8"/>
  <c r="E21" i="8"/>
  <c r="V5" i="1"/>
  <c r="V10" i="1"/>
  <c r="V4" i="1"/>
  <c r="V7" i="1"/>
  <c r="V12" i="1"/>
  <c r="V11" i="1"/>
  <c r="B18" i="8"/>
  <c r="V9" i="1"/>
  <c r="W8" i="1"/>
  <c r="W11" i="1"/>
  <c r="W9" i="1"/>
  <c r="W12" i="1"/>
  <c r="W4" i="1"/>
  <c r="V6" i="1"/>
  <c r="J20" i="8"/>
  <c r="E20" i="8"/>
  <c r="F18" i="8"/>
  <c r="O17" i="8"/>
  <c r="J21" i="8"/>
  <c r="F21" i="8"/>
  <c r="H21" i="8"/>
  <c r="D21" i="8"/>
  <c r="I21" i="8"/>
  <c r="B24" i="8"/>
  <c r="I24" i="8"/>
  <c r="D24" i="8"/>
  <c r="H24" i="8"/>
  <c r="E24" i="8"/>
  <c r="C24" i="8"/>
  <c r="F24" i="8"/>
  <c r="H18" i="8"/>
  <c r="D18" i="8"/>
  <c r="I18" i="8"/>
  <c r="E18" i="8"/>
  <c r="O12" i="1"/>
  <c r="O10" i="1"/>
  <c r="O5" i="1"/>
  <c r="O4" i="1"/>
  <c r="O8" i="1"/>
  <c r="O6" i="1"/>
  <c r="C22" i="8"/>
  <c r="V8" i="1"/>
  <c r="B21" i="8"/>
  <c r="F22" i="8"/>
  <c r="Q11" i="1"/>
  <c r="Q12" i="1"/>
  <c r="Q10" i="1"/>
  <c r="Q4" i="1"/>
  <c r="Q9" i="1"/>
  <c r="D19" i="8"/>
  <c r="J19" i="8"/>
  <c r="H19" i="8"/>
  <c r="U4" i="1"/>
  <c r="U12" i="1"/>
  <c r="U6" i="1"/>
  <c r="U9" i="1"/>
  <c r="U11" i="1"/>
  <c r="U7" i="1"/>
  <c r="C20" i="8"/>
  <c r="B20" i="8"/>
  <c r="G20" i="8"/>
  <c r="F20" i="8"/>
  <c r="T10" i="1"/>
  <c r="T6" i="1"/>
  <c r="T12" i="1"/>
  <c r="T4" i="1"/>
  <c r="T9" i="1"/>
  <c r="T7" i="1"/>
  <c r="C18" i="8"/>
  <c r="J24" i="8"/>
  <c r="E19" i="8"/>
  <c r="G18" i="8"/>
  <c r="I22" i="8"/>
  <c r="T19" i="1" l="1"/>
  <c r="T20" i="1"/>
  <c r="T21" i="1" s="1"/>
  <c r="T22" i="1" s="1"/>
  <c r="O20" i="1"/>
  <c r="O21" i="1" s="1"/>
  <c r="O22" i="1" s="1"/>
  <c r="V19" i="1"/>
  <c r="V20" i="1"/>
  <c r="V21" i="1" s="1"/>
  <c r="V22" i="1" s="1"/>
  <c r="P19" i="1"/>
  <c r="P20" i="1"/>
  <c r="P21" i="1" s="1"/>
  <c r="P22" i="1" s="1"/>
  <c r="U20" i="1"/>
  <c r="U19" i="1"/>
  <c r="S20" i="1"/>
  <c r="S19" i="1"/>
  <c r="Q19" i="1"/>
  <c r="Q20" i="1"/>
  <c r="Q21" i="1" s="1"/>
  <c r="Q22" i="1" s="1"/>
  <c r="W19" i="1"/>
  <c r="W20" i="1"/>
  <c r="W21" i="1" s="1"/>
  <c r="W22" i="1" s="1"/>
  <c r="R19" i="1"/>
  <c r="R20" i="1"/>
  <c r="R21" i="1" s="1"/>
  <c r="R22" i="1" s="1"/>
  <c r="O20" i="8"/>
  <c r="O19" i="8"/>
  <c r="O24" i="8"/>
  <c r="O21" i="8"/>
  <c r="O18" i="8"/>
  <c r="O22" i="8"/>
  <c r="S21" i="1" l="1"/>
  <c r="S22" i="1" s="1"/>
  <c r="U21" i="1"/>
  <c r="U22" i="1" s="1"/>
</calcChain>
</file>

<file path=xl/sharedStrings.xml><?xml version="1.0" encoding="utf-8"?>
<sst xmlns="http://schemas.openxmlformats.org/spreadsheetml/2006/main" count="63" uniqueCount="36">
  <si>
    <t>y</t>
  </si>
  <si>
    <t>x</t>
  </si>
  <si>
    <t>X=2</t>
  </si>
  <si>
    <t>X=3</t>
  </si>
  <si>
    <t>X=4</t>
  </si>
  <si>
    <t>X=5</t>
  </si>
  <si>
    <t>X=6</t>
  </si>
  <si>
    <t>X=7</t>
  </si>
  <si>
    <t>X=8</t>
  </si>
  <si>
    <t>X=0</t>
  </si>
  <si>
    <t>X=1</t>
  </si>
  <si>
    <t>Y=8</t>
  </si>
  <si>
    <t>Y=7</t>
  </si>
  <si>
    <t>Y=6</t>
  </si>
  <si>
    <t>Y=5</t>
  </si>
  <si>
    <t>Y=4</t>
  </si>
  <si>
    <t>Y=3</t>
  </si>
  <si>
    <t>Y=2</t>
  </si>
  <si>
    <t>Y=1</t>
  </si>
  <si>
    <t>Y=0</t>
  </si>
  <si>
    <t>(X,Y) eloszlása</t>
  </si>
  <si>
    <t>X feltételes eloszásai feltéve, hogy Y értéke adott</t>
  </si>
  <si>
    <t>sorösszegek 1-gyel egyenlőek</t>
  </si>
  <si>
    <t>Y feltételes eloszásai feltéve, hogy X értéke adott</t>
  </si>
  <si>
    <t>X eloszlása</t>
  </si>
  <si>
    <t>Feltétel:</t>
  </si>
  <si>
    <t>Feltétel</t>
  </si>
  <si>
    <t>Y  eloszlása</t>
  </si>
  <si>
    <t>Hányadossal</t>
  </si>
  <si>
    <t>Hipergeomtrikus eloszlással</t>
  </si>
  <si>
    <t>y^2</t>
  </si>
  <si>
    <t>var</t>
  </si>
  <si>
    <t>szór</t>
  </si>
  <si>
    <t>2. mom</t>
  </si>
  <si>
    <t>vé</t>
  </si>
  <si>
    <t>felt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</si>
</sst>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left"/>
    </xf>
    <xf numFmtId="165" fontId="0" fillId="3" borderId="0" xfId="0" applyNumberFormat="1" applyFill="1" applyBorder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5" borderId="1" xfId="0" applyNumberFormat="1" applyFill="1" applyBorder="1" applyAlignment="1">
      <alignment horizontal="left"/>
    </xf>
    <xf numFmtId="165" fontId="0" fillId="5" borderId="2" xfId="0" applyNumberFormat="1" applyFill="1" applyBorder="1" applyAlignment="1">
      <alignment horizontal="left"/>
    </xf>
    <xf numFmtId="165" fontId="0" fillId="5" borderId="3" xfId="0" applyNumberForma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166" fontId="3" fillId="0" borderId="0" xfId="0" applyNumberFormat="1" applyFont="1" applyAlignment="1">
      <alignment horizontal="left"/>
    </xf>
    <xf numFmtId="165" fontId="3" fillId="4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165" fontId="3" fillId="6" borderId="5" xfId="0" applyNumberFormat="1" applyFont="1" applyFill="1" applyBorder="1" applyAlignment="1">
      <alignment horizontal="left"/>
    </xf>
    <xf numFmtId="165" fontId="3" fillId="6" borderId="6" xfId="0" applyNumberFormat="1" applyFont="1" applyFill="1" applyBorder="1" applyAlignment="1">
      <alignment horizontal="left"/>
    </xf>
    <xf numFmtId="165" fontId="3" fillId="6" borderId="7" xfId="0" applyNumberFormat="1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6" borderId="0" xfId="0" applyFont="1" applyFill="1" applyAlignment="1">
      <alignment horizontal="left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165" fontId="1" fillId="0" borderId="0" xfId="0" applyNumberFormat="1" applyFont="1" applyAlignment="1">
      <alignment horizontal="left"/>
    </xf>
  </cellXfs>
  <cellStyles count="1">
    <cellStyle name="Normá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27"/>
  <sheetViews>
    <sheetView topLeftCell="A3" zoomScaleNormal="100" workbookViewId="0">
      <selection activeCell="M19" sqref="M19:W22"/>
    </sheetView>
  </sheetViews>
  <sheetFormatPr defaultColWidth="9.1796875" defaultRowHeight="14.5" x14ac:dyDescent="0.35"/>
  <cols>
    <col min="1" max="10" width="6.26953125" style="15" customWidth="1"/>
    <col min="11" max="11" width="6" style="15" bestFit="1" customWidth="1"/>
    <col min="12" max="13" width="6" style="15" customWidth="1"/>
    <col min="14" max="14" width="6.26953125" style="15" customWidth="1"/>
    <col min="15" max="23" width="7.54296875" style="15" customWidth="1"/>
    <col min="24" max="16384" width="9.1796875" style="15"/>
  </cols>
  <sheetData>
    <row r="2" spans="1:24" x14ac:dyDescent="0.35">
      <c r="B2" s="15" t="s">
        <v>20</v>
      </c>
      <c r="O2" s="26" t="s">
        <v>23</v>
      </c>
      <c r="P2" s="26"/>
      <c r="Q2" s="26"/>
      <c r="R2" s="26"/>
      <c r="S2" s="26"/>
      <c r="T2" s="26"/>
      <c r="U2" s="26"/>
      <c r="V2" s="26"/>
      <c r="W2" s="26"/>
    </row>
    <row r="3" spans="1:24" x14ac:dyDescent="0.35">
      <c r="A3" s="15" t="s">
        <v>0</v>
      </c>
      <c r="K3" s="16">
        <f>SUM(B4:J12)</f>
        <v>0.99999999999999978</v>
      </c>
      <c r="L3" s="16"/>
      <c r="M3" s="16" t="s">
        <v>30</v>
      </c>
      <c r="N3" s="15" t="s">
        <v>0</v>
      </c>
    </row>
    <row r="4" spans="1:24" x14ac:dyDescent="0.35">
      <c r="A4" s="15">
        <v>8</v>
      </c>
      <c r="B4" s="17">
        <f t="shared" ref="B4:B12" si="0">IF(8-B$13-$A4&gt;=0,COMBIN(10,B$13)  *  COMBIN(15,$A4)  *  COMBIN(20,8-B$13-$A4)   /   COMBIN(45,8),0)</f>
        <v>2.9853419709227686E-5</v>
      </c>
      <c r="C4" s="17">
        <f t="shared" ref="C4:J12" si="1">IF(8-C$13-$A4&gt;=0,COMBIN(10,C$13)  *  COMBIN(15,$A4)  *  COMBIN(20,8-C$13-$A4)   /   COMBIN(45,8),0)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7">
        <f t="shared" si="1"/>
        <v>0</v>
      </c>
      <c r="I4" s="17">
        <f t="shared" si="1"/>
        <v>0</v>
      </c>
      <c r="J4" s="17">
        <f t="shared" si="1"/>
        <v>0</v>
      </c>
      <c r="M4" s="15">
        <f>N4^2</f>
        <v>64</v>
      </c>
      <c r="N4" s="15">
        <v>8</v>
      </c>
      <c r="O4" s="21">
        <f t="shared" ref="O4:O12" si="2">B4/B$17</f>
        <v>2.7341303595965633E-4</v>
      </c>
      <c r="P4" s="21">
        <f t="shared" ref="P4:P12" si="3">C4/C$17</f>
        <v>0</v>
      </c>
      <c r="Q4" s="21">
        <f t="shared" ref="Q4:Q12" si="4">D4/D$17</f>
        <v>0</v>
      </c>
      <c r="R4" s="21">
        <f t="shared" ref="R4:R12" si="5">E4/E$17</f>
        <v>0</v>
      </c>
      <c r="S4" s="21">
        <f t="shared" ref="S4:S12" si="6">F4/F$17</f>
        <v>0</v>
      </c>
      <c r="T4" s="21">
        <f t="shared" ref="T4:T12" si="7">G4/G$17</f>
        <v>0</v>
      </c>
      <c r="U4" s="21">
        <f t="shared" ref="U4:U12" si="8">H4/H$17</f>
        <v>0</v>
      </c>
      <c r="V4" s="21">
        <f t="shared" ref="V4:V12" si="9">I4/I$17</f>
        <v>0</v>
      </c>
      <c r="W4" s="21">
        <f t="shared" ref="W4:W12" si="10">J4/J$17</f>
        <v>0</v>
      </c>
    </row>
    <row r="5" spans="1:24" x14ac:dyDescent="0.35">
      <c r="A5" s="15">
        <v>7</v>
      </c>
      <c r="B5" s="17">
        <f t="shared" si="0"/>
        <v>5.9706839418455378E-4</v>
      </c>
      <c r="C5" s="17">
        <f t="shared" si="1"/>
        <v>2.9853419709227689E-4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M5" s="15">
        <f t="shared" ref="M5:M12" si="11">N5^2</f>
        <v>49</v>
      </c>
      <c r="N5" s="15">
        <v>7</v>
      </c>
      <c r="O5" s="22">
        <f t="shared" si="2"/>
        <v>5.4682607191931269E-3</v>
      </c>
      <c r="P5" s="22">
        <f t="shared" si="3"/>
        <v>9.5694562585879725E-4</v>
      </c>
      <c r="Q5" s="22">
        <f t="shared" si="4"/>
        <v>0</v>
      </c>
      <c r="R5" s="22">
        <f t="shared" si="5"/>
        <v>0</v>
      </c>
      <c r="S5" s="22">
        <f t="shared" si="6"/>
        <v>0</v>
      </c>
      <c r="T5" s="22">
        <f t="shared" si="7"/>
        <v>0</v>
      </c>
      <c r="U5" s="22">
        <f t="shared" si="8"/>
        <v>0</v>
      </c>
      <c r="V5" s="22">
        <f t="shared" si="9"/>
        <v>0</v>
      </c>
      <c r="W5" s="22">
        <f t="shared" si="10"/>
        <v>0</v>
      </c>
    </row>
    <row r="6" spans="1:24" x14ac:dyDescent="0.35">
      <c r="A6" s="15">
        <v>6</v>
      </c>
      <c r="B6" s="17">
        <f t="shared" si="0"/>
        <v>4.4116720236969812E-3</v>
      </c>
      <c r="C6" s="17">
        <f t="shared" si="1"/>
        <v>4.6438652881020852E-3</v>
      </c>
      <c r="D6" s="17">
        <f t="shared" si="1"/>
        <v>1.0448696898229693E-3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17">
        <f t="shared" si="1"/>
        <v>0</v>
      </c>
      <c r="M6" s="15">
        <f t="shared" si="11"/>
        <v>36</v>
      </c>
      <c r="N6" s="15">
        <v>6</v>
      </c>
      <c r="O6" s="22">
        <f t="shared" si="2"/>
        <v>4.0404370869593663E-2</v>
      </c>
      <c r="P6" s="22">
        <f t="shared" si="3"/>
        <v>1.4885820846692403E-2</v>
      </c>
      <c r="Q6" s="22">
        <f t="shared" si="4"/>
        <v>3.083491461100569E-3</v>
      </c>
      <c r="R6" s="22">
        <f t="shared" si="5"/>
        <v>0</v>
      </c>
      <c r="S6" s="22">
        <f t="shared" si="6"/>
        <v>0</v>
      </c>
      <c r="T6" s="22">
        <f t="shared" si="7"/>
        <v>0</v>
      </c>
      <c r="U6" s="22">
        <f t="shared" si="8"/>
        <v>0</v>
      </c>
      <c r="V6" s="22">
        <f t="shared" si="9"/>
        <v>0</v>
      </c>
      <c r="W6" s="22">
        <f t="shared" si="10"/>
        <v>0</v>
      </c>
    </row>
    <row r="7" spans="1:24" x14ac:dyDescent="0.35">
      <c r="A7" s="15">
        <v>5</v>
      </c>
      <c r="B7" s="17">
        <f t="shared" si="0"/>
        <v>1.5882019285309131E-2</v>
      </c>
      <c r="C7" s="17">
        <f t="shared" si="1"/>
        <v>2.6470032142181885E-2</v>
      </c>
      <c r="D7" s="17">
        <f t="shared" si="1"/>
        <v>1.2538436277875631E-2</v>
      </c>
      <c r="E7" s="17">
        <f t="shared" si="1"/>
        <v>1.6717915037167508E-3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M7" s="15">
        <f t="shared" si="11"/>
        <v>25</v>
      </c>
      <c r="N7" s="15">
        <v>5</v>
      </c>
      <c r="O7" s="22">
        <f t="shared" si="2"/>
        <v>0.14545573513053717</v>
      </c>
      <c r="P7" s="22">
        <f t="shared" si="3"/>
        <v>8.484917882614669E-2</v>
      </c>
      <c r="Q7" s="22">
        <f t="shared" si="4"/>
        <v>3.7001897533206825E-2</v>
      </c>
      <c r="R7" s="22">
        <f t="shared" si="5"/>
        <v>9.2504743833017062E-3</v>
      </c>
      <c r="S7" s="22">
        <f t="shared" si="6"/>
        <v>0</v>
      </c>
      <c r="T7" s="22">
        <f t="shared" si="7"/>
        <v>0</v>
      </c>
      <c r="U7" s="22">
        <f t="shared" si="8"/>
        <v>0</v>
      </c>
      <c r="V7" s="22">
        <f t="shared" si="9"/>
        <v>0</v>
      </c>
      <c r="W7" s="22">
        <f t="shared" si="10"/>
        <v>0</v>
      </c>
    </row>
    <row r="8" spans="1:24" x14ac:dyDescent="0.35">
      <c r="A8" s="15">
        <v>4</v>
      </c>
      <c r="B8" s="17">
        <f t="shared" si="0"/>
        <v>3.0681173619347187E-2</v>
      </c>
      <c r="C8" s="17">
        <f t="shared" si="1"/>
        <v>7.219099675140514E-2</v>
      </c>
      <c r="D8" s="17">
        <f t="shared" si="1"/>
        <v>5.4143247563553862E-2</v>
      </c>
      <c r="E8" s="17">
        <f t="shared" si="1"/>
        <v>1.5198104579243189E-2</v>
      </c>
      <c r="F8" s="17">
        <f t="shared" si="1"/>
        <v>1.3298341506837788E-3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M8" s="15">
        <f t="shared" si="11"/>
        <v>16</v>
      </c>
      <c r="N8" s="15">
        <v>4</v>
      </c>
      <c r="O8" s="22">
        <f t="shared" si="2"/>
        <v>0.2809940337749014</v>
      </c>
      <c r="P8" s="22">
        <f t="shared" si="3"/>
        <v>0.23140685134403643</v>
      </c>
      <c r="Q8" s="22">
        <f t="shared" si="4"/>
        <v>0.15978092116612042</v>
      </c>
      <c r="R8" s="22">
        <f t="shared" si="5"/>
        <v>8.4095221666379144E-2</v>
      </c>
      <c r="S8" s="22">
        <f t="shared" si="6"/>
        <v>2.6069518716577544E-2</v>
      </c>
      <c r="T8" s="22">
        <f t="shared" si="7"/>
        <v>0</v>
      </c>
      <c r="U8" s="22">
        <f t="shared" si="8"/>
        <v>0</v>
      </c>
      <c r="V8" s="22">
        <f t="shared" si="9"/>
        <v>0</v>
      </c>
      <c r="W8" s="22">
        <f t="shared" si="10"/>
        <v>0</v>
      </c>
    </row>
    <row r="9" spans="1:24" x14ac:dyDescent="0.35">
      <c r="A9" s="15">
        <v>3</v>
      </c>
      <c r="B9" s="17">
        <f t="shared" si="0"/>
        <v>3.2726585193970335E-2</v>
      </c>
      <c r="C9" s="17">
        <f t="shared" si="1"/>
        <v>0.1022705787311573</v>
      </c>
      <c r="D9" s="17">
        <f t="shared" si="1"/>
        <v>0.10828649512710774</v>
      </c>
      <c r="E9" s="17">
        <f t="shared" si="1"/>
        <v>4.812733116760344E-2</v>
      </c>
      <c r="F9" s="17">
        <f t="shared" si="1"/>
        <v>8.8655610045585264E-3</v>
      </c>
      <c r="G9" s="17">
        <f t="shared" si="1"/>
        <v>5.3193366027351171E-4</v>
      </c>
      <c r="H9" s="17">
        <f t="shared" si="1"/>
        <v>0</v>
      </c>
      <c r="I9" s="17">
        <f t="shared" si="1"/>
        <v>0</v>
      </c>
      <c r="J9" s="17">
        <f t="shared" si="1"/>
        <v>0</v>
      </c>
      <c r="M9" s="15">
        <f t="shared" si="11"/>
        <v>9</v>
      </c>
      <c r="N9" s="15">
        <v>3</v>
      </c>
      <c r="O9" s="22">
        <f t="shared" si="2"/>
        <v>0.29972696935989485</v>
      </c>
      <c r="P9" s="22">
        <f t="shared" si="3"/>
        <v>0.32782637273738502</v>
      </c>
      <c r="Q9" s="22">
        <f t="shared" si="4"/>
        <v>0.31956184233224083</v>
      </c>
      <c r="R9" s="22">
        <f t="shared" si="5"/>
        <v>0.26630153527686734</v>
      </c>
      <c r="S9" s="22">
        <f t="shared" si="6"/>
        <v>0.1737967914438503</v>
      </c>
      <c r="T9" s="22">
        <f t="shared" si="7"/>
        <v>6.9518716577540121E-2</v>
      </c>
      <c r="U9" s="22">
        <f t="shared" si="8"/>
        <v>0</v>
      </c>
      <c r="V9" s="22">
        <f t="shared" si="9"/>
        <v>0</v>
      </c>
      <c r="W9" s="22">
        <f t="shared" si="10"/>
        <v>0</v>
      </c>
    </row>
    <row r="10" spans="1:24" x14ac:dyDescent="0.35">
      <c r="A10" s="15">
        <v>2</v>
      </c>
      <c r="B10" s="17">
        <f t="shared" si="0"/>
        <v>1.8880722227290578E-2</v>
      </c>
      <c r="C10" s="17">
        <f t="shared" si="1"/>
        <v>7.5522888909162297E-2</v>
      </c>
      <c r="D10" s="17">
        <f t="shared" si="1"/>
        <v>0.10620406252850949</v>
      </c>
      <c r="E10" s="17">
        <f t="shared" si="1"/>
        <v>6.6637843155143206E-2</v>
      </c>
      <c r="F10" s="17">
        <f t="shared" si="1"/>
        <v>1.9436037586916768E-2</v>
      </c>
      <c r="G10" s="17">
        <f t="shared" si="1"/>
        <v>2.4550784320315922E-3</v>
      </c>
      <c r="H10" s="17">
        <f t="shared" si="1"/>
        <v>1.0229493466798298E-4</v>
      </c>
      <c r="I10" s="17">
        <f t="shared" si="1"/>
        <v>0</v>
      </c>
      <c r="J10" s="17">
        <f t="shared" si="1"/>
        <v>0</v>
      </c>
      <c r="M10" s="15">
        <f t="shared" si="11"/>
        <v>4</v>
      </c>
      <c r="N10" s="15">
        <v>2</v>
      </c>
      <c r="O10" s="22">
        <f t="shared" si="2"/>
        <v>0.17291940539993933</v>
      </c>
      <c r="P10" s="22">
        <f t="shared" si="3"/>
        <v>0.24208716755991502</v>
      </c>
      <c r="Q10" s="22">
        <f t="shared" si="4"/>
        <v>0.31341642228738997</v>
      </c>
      <c r="R10" s="22">
        <f t="shared" si="5"/>
        <v>0.36872520269104697</v>
      </c>
      <c r="S10" s="22">
        <f t="shared" si="6"/>
        <v>0.38101604278074869</v>
      </c>
      <c r="T10" s="22">
        <f t="shared" si="7"/>
        <v>0.32085561497326204</v>
      </c>
      <c r="U10" s="22">
        <f t="shared" si="8"/>
        <v>0.17647058823529413</v>
      </c>
      <c r="V10" s="22">
        <f t="shared" si="9"/>
        <v>0</v>
      </c>
      <c r="W10" s="22">
        <f t="shared" si="10"/>
        <v>0</v>
      </c>
    </row>
    <row r="11" spans="1:24" x14ac:dyDescent="0.35">
      <c r="A11" s="15">
        <v>1</v>
      </c>
      <c r="B11" s="17">
        <f t="shared" si="0"/>
        <v>5.3944920649401651E-3</v>
      </c>
      <c r="C11" s="17">
        <f t="shared" si="1"/>
        <v>2.6972460324700825E-2</v>
      </c>
      <c r="D11" s="17">
        <f t="shared" si="1"/>
        <v>4.8550428584461472E-2</v>
      </c>
      <c r="E11" s="17">
        <f t="shared" si="1"/>
        <v>4.0458690487051238E-2</v>
      </c>
      <c r="F11" s="17">
        <f t="shared" si="1"/>
        <v>1.6659460788785801E-2</v>
      </c>
      <c r="G11" s="17">
        <f t="shared" si="1"/>
        <v>3.3318921577571606E-3</v>
      </c>
      <c r="H11" s="17">
        <f t="shared" si="1"/>
        <v>2.9227124190852282E-4</v>
      </c>
      <c r="I11" s="17">
        <f t="shared" si="1"/>
        <v>8.350606911672082E-6</v>
      </c>
      <c r="J11" s="17">
        <f t="shared" si="1"/>
        <v>0</v>
      </c>
      <c r="M11" s="15">
        <f t="shared" si="11"/>
        <v>1</v>
      </c>
      <c r="N11" s="15">
        <v>1</v>
      </c>
      <c r="O11" s="22">
        <f t="shared" si="2"/>
        <v>4.9405544399982661E-2</v>
      </c>
      <c r="P11" s="22">
        <f t="shared" si="3"/>
        <v>8.6459702699969665E-2</v>
      </c>
      <c r="Q11" s="22">
        <f t="shared" si="4"/>
        <v>0.14327607875994969</v>
      </c>
      <c r="R11" s="22">
        <f t="shared" si="5"/>
        <v>0.2238688730624214</v>
      </c>
      <c r="S11" s="22">
        <f t="shared" si="6"/>
        <v>0.32658517952635602</v>
      </c>
      <c r="T11" s="22">
        <f t="shared" si="7"/>
        <v>0.4354469060351413</v>
      </c>
      <c r="U11" s="22">
        <f t="shared" si="8"/>
        <v>0.504201680672269</v>
      </c>
      <c r="V11" s="22">
        <f t="shared" si="9"/>
        <v>0.4285714285714286</v>
      </c>
      <c r="W11" s="22">
        <f t="shared" si="10"/>
        <v>0</v>
      </c>
    </row>
    <row r="12" spans="1:24" x14ac:dyDescent="0.35">
      <c r="A12" s="15">
        <v>0</v>
      </c>
      <c r="B12" s="17">
        <f t="shared" si="0"/>
        <v>5.8440330703518454E-4</v>
      </c>
      <c r="C12" s="17">
        <f t="shared" si="1"/>
        <v>3.5963280432934432E-3</v>
      </c>
      <c r="D12" s="17">
        <f t="shared" si="1"/>
        <v>8.0917380974102476E-3</v>
      </c>
      <c r="E12" s="17">
        <f t="shared" si="1"/>
        <v>8.6311873039042631E-3</v>
      </c>
      <c r="F12" s="17">
        <f t="shared" si="1"/>
        <v>4.7201805568226436E-3</v>
      </c>
      <c r="G12" s="17">
        <f t="shared" si="1"/>
        <v>1.3327568631028642E-3</v>
      </c>
      <c r="H12" s="17">
        <f t="shared" si="1"/>
        <v>1.8510511987539777E-4</v>
      </c>
      <c r="I12" s="17">
        <f t="shared" si="1"/>
        <v>1.1134142548896109E-5</v>
      </c>
      <c r="J12" s="17">
        <f t="shared" si="1"/>
        <v>2.0876517279180205E-7</v>
      </c>
      <c r="M12" s="15">
        <f t="shared" si="11"/>
        <v>0</v>
      </c>
      <c r="N12" s="15">
        <v>0</v>
      </c>
      <c r="O12" s="23">
        <f t="shared" si="2"/>
        <v>5.3522673099981218E-3</v>
      </c>
      <c r="P12" s="23">
        <f t="shared" si="3"/>
        <v>1.1527960359995955E-2</v>
      </c>
      <c r="Q12" s="23">
        <f t="shared" si="4"/>
        <v>2.387934645999162E-2</v>
      </c>
      <c r="R12" s="23">
        <f t="shared" si="5"/>
        <v>4.7758692919983227E-2</v>
      </c>
      <c r="S12" s="23">
        <f t="shared" si="6"/>
        <v>9.2532467532467536E-2</v>
      </c>
      <c r="T12" s="23">
        <f t="shared" si="7"/>
        <v>0.17417876241405653</v>
      </c>
      <c r="U12" s="23">
        <f t="shared" si="8"/>
        <v>0.31932773109243701</v>
      </c>
      <c r="V12" s="23">
        <f t="shared" si="9"/>
        <v>0.57142857142857151</v>
      </c>
      <c r="W12" s="23">
        <f t="shared" si="10"/>
        <v>1</v>
      </c>
    </row>
    <row r="13" spans="1:24" x14ac:dyDescent="0.35">
      <c r="B13" s="15">
        <v>0</v>
      </c>
      <c r="C13" s="15">
        <v>1</v>
      </c>
      <c r="D13" s="15">
        <v>2</v>
      </c>
      <c r="E13" s="15">
        <v>3</v>
      </c>
      <c r="F13" s="15">
        <v>4</v>
      </c>
      <c r="G13" s="15">
        <v>5</v>
      </c>
      <c r="H13" s="15">
        <v>6</v>
      </c>
      <c r="I13" s="15">
        <v>7</v>
      </c>
      <c r="J13" s="15">
        <v>8</v>
      </c>
      <c r="K13" s="15" t="s">
        <v>1</v>
      </c>
      <c r="O13" s="15">
        <v>0</v>
      </c>
      <c r="P13" s="15">
        <v>1</v>
      </c>
      <c r="Q13" s="15">
        <v>2</v>
      </c>
      <c r="R13" s="15">
        <v>3</v>
      </c>
      <c r="S13" s="15">
        <v>4</v>
      </c>
      <c r="T13" s="15">
        <v>5</v>
      </c>
      <c r="U13" s="15">
        <v>6</v>
      </c>
      <c r="V13" s="15">
        <v>7</v>
      </c>
      <c r="W13" s="15">
        <v>8</v>
      </c>
      <c r="X13" s="15" t="s">
        <v>1</v>
      </c>
    </row>
    <row r="15" spans="1:24" x14ac:dyDescent="0.35">
      <c r="B15" s="15" t="s">
        <v>24</v>
      </c>
      <c r="C15" s="18"/>
      <c r="D15" s="18"/>
    </row>
    <row r="16" spans="1:24" x14ac:dyDescent="0.35">
      <c r="B16" s="15">
        <v>0</v>
      </c>
      <c r="C16" s="15">
        <v>1</v>
      </c>
      <c r="D16" s="15">
        <v>2</v>
      </c>
      <c r="E16" s="15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 t="s">
        <v>1</v>
      </c>
      <c r="O16" s="25" t="s">
        <v>25</v>
      </c>
      <c r="P16" s="25"/>
      <c r="Q16" s="25"/>
      <c r="R16" s="25"/>
      <c r="S16" s="25"/>
      <c r="T16" s="25"/>
      <c r="U16" s="25"/>
      <c r="V16" s="25"/>
      <c r="W16" s="25"/>
    </row>
    <row r="17" spans="2:23" x14ac:dyDescent="0.35">
      <c r="B17" s="19">
        <f t="shared" ref="B17:J17" si="12">SUM(B4:B12)</f>
        <v>0.10918798953548335</v>
      </c>
      <c r="C17" s="19">
        <f t="shared" si="12"/>
        <v>0.31196568438709527</v>
      </c>
      <c r="D17" s="19">
        <f t="shared" si="12"/>
        <v>0.33885927786874143</v>
      </c>
      <c r="E17" s="19">
        <f>SUM(E4:E12)</f>
        <v>0.18072494819666213</v>
      </c>
      <c r="F17" s="19">
        <f t="shared" si="12"/>
        <v>5.1011074087767512E-2</v>
      </c>
      <c r="G17" s="19">
        <f t="shared" si="12"/>
        <v>7.6516611131651289E-3</v>
      </c>
      <c r="H17" s="19">
        <f t="shared" si="12"/>
        <v>5.7967129645190353E-4</v>
      </c>
      <c r="I17" s="19">
        <f t="shared" si="12"/>
        <v>1.9484749460568189E-5</v>
      </c>
      <c r="J17" s="19">
        <f t="shared" si="12"/>
        <v>2.0876517279180205E-7</v>
      </c>
      <c r="O17" s="24" t="s">
        <v>9</v>
      </c>
      <c r="P17" s="24" t="s">
        <v>10</v>
      </c>
      <c r="Q17" s="24" t="s">
        <v>2</v>
      </c>
      <c r="R17" s="24" t="s">
        <v>3</v>
      </c>
      <c r="S17" s="24" t="s">
        <v>4</v>
      </c>
      <c r="T17" s="24" t="s">
        <v>5</v>
      </c>
      <c r="U17" s="24" t="s">
        <v>6</v>
      </c>
      <c r="V17" s="24" t="s">
        <v>7</v>
      </c>
      <c r="W17" s="24" t="s">
        <v>8</v>
      </c>
    </row>
    <row r="18" spans="2:23" s="20" customFormat="1" x14ac:dyDescent="0.35"/>
    <row r="19" spans="2:23" s="20" customFormat="1" x14ac:dyDescent="0.35">
      <c r="M19" s="12" t="s">
        <v>35</v>
      </c>
      <c r="N19" s="12" t="s">
        <v>34</v>
      </c>
      <c r="O19" s="32">
        <f>SUMPRODUCT($N4:$N12,O4:O12)</f>
        <v>3.4285714285714284</v>
      </c>
      <c r="P19" s="32">
        <f t="shared" ref="O19:P19" si="13">SUMPRODUCT($N4:$N12,P4:P12)</f>
        <v>3</v>
      </c>
      <c r="Q19" s="32">
        <f>SUMPRODUCT($N4:$N12,Q4:Q12)</f>
        <v>2.5714285714285712</v>
      </c>
      <c r="R19" s="32">
        <f t="shared" ref="R19:W19" si="14">SUMPRODUCT($N4:$N12,R4:R12)</f>
        <v>2.1428571428571423</v>
      </c>
      <c r="S19" s="32">
        <f t="shared" si="14"/>
        <v>1.7142857142857144</v>
      </c>
      <c r="T19" s="32">
        <f t="shared" si="14"/>
        <v>1.2857142857142858</v>
      </c>
      <c r="U19" s="32">
        <f>SUMPRODUCT($N4:$N12,U4:U12)</f>
        <v>0.85714285714285721</v>
      </c>
      <c r="V19" s="32">
        <f t="shared" si="14"/>
        <v>0.4285714285714286</v>
      </c>
      <c r="W19" s="32">
        <f t="shared" si="14"/>
        <v>0</v>
      </c>
    </row>
    <row r="20" spans="2:23" s="20" customFormat="1" x14ac:dyDescent="0.35">
      <c r="M20" s="12" t="s">
        <v>35</v>
      </c>
      <c r="N20" s="12" t="s">
        <v>33</v>
      </c>
      <c r="O20" s="32">
        <f t="shared" ref="O20:P20" si="15">SUMPRODUCT($M4:$M12,O4:O12)</f>
        <v>13.310924369747898</v>
      </c>
      <c r="P20" s="32">
        <f t="shared" si="15"/>
        <v>10.411764705882351</v>
      </c>
      <c r="Q20" s="32">
        <f>SUMPRODUCT($M4:$M12,Q4:Q12)</f>
        <v>7.8655462184873954</v>
      </c>
      <c r="R20" s="32">
        <f t="shared" ref="R20:W20" si="16">SUMPRODUCT($M4:$M12,R4:R12)</f>
        <v>5.6722689075630237</v>
      </c>
      <c r="S20" s="32">
        <f t="shared" si="16"/>
        <v>3.8319327731092443</v>
      </c>
      <c r="T20" s="32">
        <f t="shared" si="16"/>
        <v>2.3445378151260505</v>
      </c>
      <c r="U20" s="32">
        <f t="shared" si="16"/>
        <v>1.2100840336134455</v>
      </c>
      <c r="V20" s="32">
        <f t="shared" si="16"/>
        <v>0.4285714285714286</v>
      </c>
      <c r="W20" s="32">
        <f t="shared" si="16"/>
        <v>0</v>
      </c>
    </row>
    <row r="21" spans="2:23" x14ac:dyDescent="0.35">
      <c r="M21" s="12" t="s">
        <v>35</v>
      </c>
      <c r="N21" s="12" t="s">
        <v>31</v>
      </c>
      <c r="O21" s="32">
        <f t="shared" ref="O21:P21" si="17">O20-O19^2</f>
        <v>1.5558223289315727</v>
      </c>
      <c r="P21" s="32">
        <f t="shared" si="17"/>
        <v>1.4117647058823515</v>
      </c>
      <c r="Q21" s="32">
        <f>Q20-Q19^2</f>
        <v>1.2533013205282133</v>
      </c>
      <c r="R21" s="32">
        <f t="shared" ref="R21:W21" si="18">R20-R19^2</f>
        <v>1.0804321728691484</v>
      </c>
      <c r="S21" s="32">
        <f t="shared" si="18"/>
        <v>0.89315726290516206</v>
      </c>
      <c r="T21" s="32">
        <f t="shared" si="18"/>
        <v>0.69147659063625433</v>
      </c>
      <c r="U21" s="32">
        <f t="shared" si="18"/>
        <v>0.47539015606242496</v>
      </c>
      <c r="V21" s="32">
        <f t="shared" si="18"/>
        <v>0.24489795918367346</v>
      </c>
      <c r="W21" s="32">
        <f t="shared" si="18"/>
        <v>0</v>
      </c>
    </row>
    <row r="22" spans="2:23" x14ac:dyDescent="0.35">
      <c r="M22" s="12" t="s">
        <v>35</v>
      </c>
      <c r="N22" s="12" t="s">
        <v>32</v>
      </c>
      <c r="O22" s="32">
        <f t="shared" ref="O22:P22" si="19">SQRT(O21)</f>
        <v>1.2473260716154266</v>
      </c>
      <c r="P22" s="32">
        <f t="shared" si="19"/>
        <v>1.1881770515720085</v>
      </c>
      <c r="Q22" s="32">
        <f>SQRT(Q21)</f>
        <v>1.1195094106474555</v>
      </c>
      <c r="R22" s="32">
        <f t="shared" ref="R22" si="20">SQRT(R21)</f>
        <v>1.0394383930128559</v>
      </c>
      <c r="S22" s="32">
        <f t="shared" ref="S22:T22" si="21">SQRT(S21)</f>
        <v>0.94506997778215451</v>
      </c>
      <c r="T22" s="32">
        <f t="shared" si="21"/>
        <v>0.83155071441028439</v>
      </c>
      <c r="U22" s="32">
        <f t="shared" ref="U22" si="22">SQRT(U21)</f>
        <v>0.6894854284627232</v>
      </c>
      <c r="V22" s="32">
        <f t="shared" ref="V22:W22" si="23">SQRT(V21)</f>
        <v>0.49487165930539351</v>
      </c>
      <c r="W22" s="32">
        <f t="shared" si="23"/>
        <v>0</v>
      </c>
    </row>
    <row r="27" spans="2:23" x14ac:dyDescent="0.35">
      <c r="K27" s="15" t="s">
        <v>1</v>
      </c>
    </row>
  </sheetData>
  <mergeCells count="2">
    <mergeCell ref="O16:W16"/>
    <mergeCell ref="O2:W2"/>
  </mergeCells>
  <conditionalFormatting sqref="B4:J12">
    <cfRule type="cellIs" dxfId="1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9"/>
  <sheetViews>
    <sheetView tabSelected="1" zoomScale="85" zoomScaleNormal="85" workbookViewId="0">
      <selection activeCell="G21" sqref="G21"/>
    </sheetView>
  </sheetViews>
  <sheetFormatPr defaultRowHeight="14.5" x14ac:dyDescent="0.35"/>
  <cols>
    <col min="12" max="13" width="10.26953125" customWidth="1"/>
    <col min="14" max="14" width="86.453125" customWidth="1"/>
  </cols>
  <sheetData>
    <row r="1" spans="1:31" s="1" customFormat="1" x14ac:dyDescent="0.35"/>
    <row r="2" spans="1:31" s="1" customFormat="1" x14ac:dyDescent="0.35">
      <c r="B2" s="1" t="s">
        <v>20</v>
      </c>
      <c r="L2" s="30" t="s">
        <v>27</v>
      </c>
      <c r="M2" s="30"/>
    </row>
    <row r="3" spans="1:31" s="1" customFormat="1" x14ac:dyDescent="0.35">
      <c r="A3" s="1" t="s">
        <v>0</v>
      </c>
      <c r="K3" s="2"/>
      <c r="L3" s="1" t="s">
        <v>0</v>
      </c>
    </row>
    <row r="4" spans="1:31" s="1" customFormat="1" x14ac:dyDescent="0.35">
      <c r="A4" s="1">
        <v>8</v>
      </c>
      <c r="B4" s="6">
        <f t="shared" ref="B4:J12" si="0">IF(8-B$13-$A4&gt;=0,COMBIN(10,B$13)*COMBIN(15,$A4)*COMBIN(20,8-B$13-$A4) / COMBIN(45,8),0)</f>
        <v>2.9853419709227686E-5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L4" s="3">
        <v>8</v>
      </c>
      <c r="M4" s="7">
        <f t="shared" ref="M4:M12" si="1">SUM(B4:J4)</f>
        <v>2.9853419709227686E-5</v>
      </c>
    </row>
    <row r="5" spans="1:31" s="1" customFormat="1" x14ac:dyDescent="0.35">
      <c r="A5" s="1">
        <v>7</v>
      </c>
      <c r="B5" s="6">
        <f t="shared" si="0"/>
        <v>5.9706839418455378E-4</v>
      </c>
      <c r="C5" s="6">
        <f t="shared" si="0"/>
        <v>2.9853419709227689E-4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L5" s="3">
        <v>7</v>
      </c>
      <c r="M5" s="7">
        <f t="shared" si="1"/>
        <v>8.9560259127683067E-4</v>
      </c>
    </row>
    <row r="6" spans="1:31" s="1" customFormat="1" x14ac:dyDescent="0.35">
      <c r="A6" s="1">
        <v>6</v>
      </c>
      <c r="B6" s="6">
        <f t="shared" si="0"/>
        <v>4.4116720236969812E-3</v>
      </c>
      <c r="C6" s="6">
        <f t="shared" si="0"/>
        <v>4.6438652881020852E-3</v>
      </c>
      <c r="D6" s="6">
        <f t="shared" si="0"/>
        <v>1.0448696898229693E-3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L6" s="3">
        <v>6</v>
      </c>
      <c r="M6" s="7">
        <f>SUM(B6:J6)</f>
        <v>1.0100407001622036E-2</v>
      </c>
    </row>
    <row r="7" spans="1:31" s="1" customFormat="1" x14ac:dyDescent="0.35">
      <c r="A7" s="1">
        <v>5</v>
      </c>
      <c r="B7" s="6">
        <f t="shared" si="0"/>
        <v>1.5882019285309131E-2</v>
      </c>
      <c r="C7" s="6">
        <f t="shared" si="0"/>
        <v>2.6470032142181885E-2</v>
      </c>
      <c r="D7" s="6">
        <f t="shared" si="0"/>
        <v>1.2538436277875631E-2</v>
      </c>
      <c r="E7" s="6">
        <f t="shared" si="0"/>
        <v>1.6717915037167508E-3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L7" s="3">
        <v>5</v>
      </c>
      <c r="M7" s="7">
        <f t="shared" si="1"/>
        <v>5.6562279209083396E-2</v>
      </c>
    </row>
    <row r="8" spans="1:31" s="1" customFormat="1" x14ac:dyDescent="0.35">
      <c r="A8" s="1">
        <v>4</v>
      </c>
      <c r="B8" s="6">
        <f t="shared" si="0"/>
        <v>3.0681173619347187E-2</v>
      </c>
      <c r="C8" s="6">
        <f t="shared" si="0"/>
        <v>7.219099675140514E-2</v>
      </c>
      <c r="D8" s="6">
        <f t="shared" si="0"/>
        <v>5.4143247563553862E-2</v>
      </c>
      <c r="E8" s="6">
        <f t="shared" si="0"/>
        <v>1.5198104579243189E-2</v>
      </c>
      <c r="F8" s="6">
        <f t="shared" si="0"/>
        <v>1.3298341506837788E-3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L8" s="3">
        <v>4</v>
      </c>
      <c r="M8" s="7">
        <f>SUM(B8:J8)</f>
        <v>0.17354335666423315</v>
      </c>
    </row>
    <row r="9" spans="1:31" s="1" customFormat="1" x14ac:dyDescent="0.35">
      <c r="A9" s="1">
        <v>3</v>
      </c>
      <c r="B9" s="6">
        <f t="shared" si="0"/>
        <v>3.2726585193970335E-2</v>
      </c>
      <c r="C9" s="6">
        <f t="shared" si="0"/>
        <v>0.1022705787311573</v>
      </c>
      <c r="D9" s="6">
        <f t="shared" si="0"/>
        <v>0.10828649512710774</v>
      </c>
      <c r="E9" s="6">
        <f t="shared" si="0"/>
        <v>4.812733116760344E-2</v>
      </c>
      <c r="F9" s="6">
        <f t="shared" si="0"/>
        <v>8.8655610045585264E-3</v>
      </c>
      <c r="G9" s="6">
        <f t="shared" si="0"/>
        <v>5.3193366027351171E-4</v>
      </c>
      <c r="H9" s="6">
        <f t="shared" si="0"/>
        <v>0</v>
      </c>
      <c r="I9" s="6">
        <f t="shared" si="0"/>
        <v>0</v>
      </c>
      <c r="J9" s="6">
        <f t="shared" si="0"/>
        <v>0</v>
      </c>
      <c r="L9" s="3">
        <v>3</v>
      </c>
      <c r="M9" s="7">
        <f t="shared" si="1"/>
        <v>0.30080848488467082</v>
      </c>
    </row>
    <row r="10" spans="1:31" s="1" customFormat="1" x14ac:dyDescent="0.35">
      <c r="A10" s="1">
        <v>2</v>
      </c>
      <c r="B10" s="6">
        <f t="shared" si="0"/>
        <v>1.8880722227290578E-2</v>
      </c>
      <c r="C10" s="6">
        <f t="shared" si="0"/>
        <v>7.5522888909162297E-2</v>
      </c>
      <c r="D10" s="6">
        <f t="shared" si="0"/>
        <v>0.10620406252850949</v>
      </c>
      <c r="E10" s="6">
        <f t="shared" si="0"/>
        <v>6.6637843155143206E-2</v>
      </c>
      <c r="F10" s="6">
        <f t="shared" si="0"/>
        <v>1.9436037586916768E-2</v>
      </c>
      <c r="G10" s="6">
        <f t="shared" si="0"/>
        <v>2.4550784320315922E-3</v>
      </c>
      <c r="H10" s="6">
        <f t="shared" si="0"/>
        <v>1.0229493466798298E-4</v>
      </c>
      <c r="I10" s="6">
        <f t="shared" si="0"/>
        <v>0</v>
      </c>
      <c r="J10" s="6">
        <f t="shared" si="0"/>
        <v>0</v>
      </c>
      <c r="L10" s="3">
        <v>2</v>
      </c>
      <c r="M10" s="7">
        <f t="shared" si="1"/>
        <v>0.28923892777372184</v>
      </c>
    </row>
    <row r="11" spans="1:31" s="1" customFormat="1" x14ac:dyDescent="0.35">
      <c r="A11" s="1">
        <v>1</v>
      </c>
      <c r="B11" s="6">
        <f t="shared" si="0"/>
        <v>5.3944920649401651E-3</v>
      </c>
      <c r="C11" s="6">
        <f t="shared" si="0"/>
        <v>2.6972460324700825E-2</v>
      </c>
      <c r="D11" s="6">
        <f t="shared" si="0"/>
        <v>4.8550428584461472E-2</v>
      </c>
      <c r="E11" s="6">
        <f t="shared" si="0"/>
        <v>4.0458690487051238E-2</v>
      </c>
      <c r="F11" s="6">
        <f t="shared" si="0"/>
        <v>1.6659460788785801E-2</v>
      </c>
      <c r="G11" s="6">
        <f t="shared" si="0"/>
        <v>3.3318921577571606E-3</v>
      </c>
      <c r="H11" s="6">
        <f t="shared" si="0"/>
        <v>2.9227124190852282E-4</v>
      </c>
      <c r="I11" s="6">
        <f t="shared" si="0"/>
        <v>8.350606911672082E-6</v>
      </c>
      <c r="J11" s="6">
        <f t="shared" si="0"/>
        <v>0</v>
      </c>
      <c r="L11" s="3">
        <v>1</v>
      </c>
      <c r="M11" s="7">
        <f t="shared" si="1"/>
        <v>0.14166804625651688</v>
      </c>
    </row>
    <row r="12" spans="1:31" s="1" customFormat="1" x14ac:dyDescent="0.35">
      <c r="A12" s="1">
        <v>0</v>
      </c>
      <c r="B12" s="6">
        <f t="shared" si="0"/>
        <v>5.8440330703518454E-4</v>
      </c>
      <c r="C12" s="6">
        <f t="shared" si="0"/>
        <v>3.5963280432934432E-3</v>
      </c>
      <c r="D12" s="6">
        <f t="shared" si="0"/>
        <v>8.0917380974102476E-3</v>
      </c>
      <c r="E12" s="6">
        <f t="shared" si="0"/>
        <v>8.6311873039042631E-3</v>
      </c>
      <c r="F12" s="6">
        <f t="shared" si="0"/>
        <v>4.7201805568226436E-3</v>
      </c>
      <c r="G12" s="6">
        <f t="shared" si="0"/>
        <v>1.3327568631028642E-3</v>
      </c>
      <c r="H12" s="6">
        <f t="shared" si="0"/>
        <v>1.8510511987539777E-4</v>
      </c>
      <c r="I12" s="6">
        <f t="shared" si="0"/>
        <v>1.1134142548896109E-5</v>
      </c>
      <c r="J12" s="6">
        <f t="shared" si="0"/>
        <v>2.0876517279180205E-7</v>
      </c>
      <c r="L12" s="3">
        <v>0</v>
      </c>
      <c r="M12" s="7">
        <f t="shared" si="1"/>
        <v>2.7153042199165731E-2</v>
      </c>
    </row>
    <row r="13" spans="1:31" s="1" customFormat="1" x14ac:dyDescent="0.3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4" spans="1:31" s="1" customFormat="1" x14ac:dyDescent="0.35"/>
    <row r="15" spans="1:31" s="1" customFormat="1" x14ac:dyDescent="0.35">
      <c r="A15" s="4" t="s">
        <v>0</v>
      </c>
      <c r="B15" s="4"/>
      <c r="C15" s="4"/>
      <c r="D15" s="4"/>
      <c r="E15" s="4"/>
      <c r="F15" s="4"/>
      <c r="G15" s="4"/>
      <c r="H15" s="4"/>
      <c r="I15" s="4"/>
      <c r="J15" s="4"/>
      <c r="K15" s="5"/>
      <c r="Q15" s="4" t="s">
        <v>0</v>
      </c>
      <c r="R15" s="4"/>
      <c r="S15" s="4"/>
      <c r="T15" s="4"/>
      <c r="U15" s="4"/>
      <c r="V15" s="4"/>
      <c r="W15" s="4"/>
      <c r="X15" s="4"/>
      <c r="Y15" s="4"/>
      <c r="Z15" s="4"/>
      <c r="AA15" s="5"/>
    </row>
    <row r="16" spans="1:31" x14ac:dyDescent="0.35">
      <c r="A16" s="4">
        <v>8</v>
      </c>
      <c r="B16" s="8">
        <f t="shared" ref="B16:J16" si="2">B4/$M4</f>
        <v>1</v>
      </c>
      <c r="C16" s="9">
        <f t="shared" si="2"/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10">
        <f t="shared" si="2"/>
        <v>0</v>
      </c>
      <c r="K16" s="4"/>
      <c r="L16" s="27" t="s">
        <v>26</v>
      </c>
      <c r="M16" s="11" t="s">
        <v>11</v>
      </c>
      <c r="O16" s="13">
        <f t="shared" ref="O16:O24" si="3">SUM(B16:J16)</f>
        <v>1</v>
      </c>
      <c r="Q16" s="4">
        <v>8</v>
      </c>
      <c r="R16" s="8">
        <f t="shared" ref="R16:Z24" si="4">_xlfn.HYPGEOM.DIST(R$25,8-$Q16,10,45-15,FALSE)</f>
        <v>1</v>
      </c>
      <c r="S16" s="9">
        <f t="shared" si="4"/>
        <v>0</v>
      </c>
      <c r="T16" s="9">
        <f t="shared" si="4"/>
        <v>0</v>
      </c>
      <c r="U16" s="9">
        <f t="shared" si="4"/>
        <v>0</v>
      </c>
      <c r="V16" s="9">
        <f t="shared" si="4"/>
        <v>0</v>
      </c>
      <c r="W16" s="9">
        <f t="shared" si="4"/>
        <v>0</v>
      </c>
      <c r="X16" s="9">
        <f t="shared" si="4"/>
        <v>0</v>
      </c>
      <c r="Y16" s="9">
        <f t="shared" si="4"/>
        <v>0</v>
      </c>
      <c r="Z16" s="10">
        <f t="shared" si="4"/>
        <v>0</v>
      </c>
      <c r="AA16" s="4"/>
      <c r="AB16" s="27" t="s">
        <v>26</v>
      </c>
      <c r="AC16" s="11" t="s">
        <v>11</v>
      </c>
      <c r="AE16" s="13">
        <f t="shared" ref="AE16:AE24" si="5">SUM(R16:Z16)</f>
        <v>1</v>
      </c>
    </row>
    <row r="17" spans="1:31" x14ac:dyDescent="0.35">
      <c r="A17" s="4">
        <v>7</v>
      </c>
      <c r="B17" s="8">
        <f t="shared" ref="B17:J17" si="6">B5/$M5</f>
        <v>0.66666666666666663</v>
      </c>
      <c r="C17" s="9">
        <f t="shared" si="6"/>
        <v>0.33333333333333331</v>
      </c>
      <c r="D17" s="9">
        <f t="shared" si="6"/>
        <v>0</v>
      </c>
      <c r="E17" s="9">
        <f t="shared" si="6"/>
        <v>0</v>
      </c>
      <c r="F17" s="9">
        <f t="shared" si="6"/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10">
        <f t="shared" si="6"/>
        <v>0</v>
      </c>
      <c r="K17" s="4"/>
      <c r="L17" s="28"/>
      <c r="M17" s="11" t="s">
        <v>12</v>
      </c>
      <c r="O17" s="13">
        <f t="shared" si="3"/>
        <v>1</v>
      </c>
      <c r="Q17" s="4">
        <v>7</v>
      </c>
      <c r="R17" s="8">
        <f t="shared" si="4"/>
        <v>0.66666666666666685</v>
      </c>
      <c r="S17" s="9">
        <f t="shared" si="4"/>
        <v>0.33333333333333337</v>
      </c>
      <c r="T17" s="9">
        <f t="shared" si="4"/>
        <v>0</v>
      </c>
      <c r="U17" s="9">
        <f t="shared" si="4"/>
        <v>0</v>
      </c>
      <c r="V17" s="9">
        <f t="shared" si="4"/>
        <v>0</v>
      </c>
      <c r="W17" s="9">
        <f t="shared" si="4"/>
        <v>0</v>
      </c>
      <c r="X17" s="9">
        <f t="shared" si="4"/>
        <v>0</v>
      </c>
      <c r="Y17" s="9">
        <f t="shared" si="4"/>
        <v>0</v>
      </c>
      <c r="Z17" s="10">
        <f t="shared" si="4"/>
        <v>0</v>
      </c>
      <c r="AA17" s="4"/>
      <c r="AB17" s="28"/>
      <c r="AC17" s="11" t="s">
        <v>12</v>
      </c>
      <c r="AE17" s="13">
        <f t="shared" si="5"/>
        <v>1.0000000000000002</v>
      </c>
    </row>
    <row r="18" spans="1:31" x14ac:dyDescent="0.35">
      <c r="A18" s="4">
        <v>6</v>
      </c>
      <c r="B18" s="8">
        <f t="shared" ref="B18:J18" si="7">B6/$M6</f>
        <v>0.43678160919540227</v>
      </c>
      <c r="C18" s="9">
        <f t="shared" si="7"/>
        <v>0.45977011494252867</v>
      </c>
      <c r="D18" s="9">
        <f t="shared" si="7"/>
        <v>0.10344827586206896</v>
      </c>
      <c r="E18" s="9">
        <f t="shared" si="7"/>
        <v>0</v>
      </c>
      <c r="F18" s="9">
        <f t="shared" si="7"/>
        <v>0</v>
      </c>
      <c r="G18" s="9">
        <f t="shared" si="7"/>
        <v>0</v>
      </c>
      <c r="H18" s="9">
        <f t="shared" si="7"/>
        <v>0</v>
      </c>
      <c r="I18" s="9">
        <f t="shared" si="7"/>
        <v>0</v>
      </c>
      <c r="J18" s="10">
        <f t="shared" si="7"/>
        <v>0</v>
      </c>
      <c r="K18" s="4"/>
      <c r="L18" s="28"/>
      <c r="M18" s="11" t="s">
        <v>13</v>
      </c>
      <c r="O18" s="13">
        <f t="shared" si="3"/>
        <v>0.99999999999999989</v>
      </c>
      <c r="Q18" s="4">
        <v>6</v>
      </c>
      <c r="R18" s="8">
        <f t="shared" si="4"/>
        <v>0.43678160919540238</v>
      </c>
      <c r="S18" s="9">
        <f t="shared" si="4"/>
        <v>0.45977011494252878</v>
      </c>
      <c r="T18" s="9">
        <f t="shared" si="4"/>
        <v>0.10344827586206898</v>
      </c>
      <c r="U18" s="9">
        <f t="shared" si="4"/>
        <v>0</v>
      </c>
      <c r="V18" s="9">
        <f t="shared" si="4"/>
        <v>0</v>
      </c>
      <c r="W18" s="9">
        <f t="shared" si="4"/>
        <v>0</v>
      </c>
      <c r="X18" s="9">
        <f t="shared" si="4"/>
        <v>0</v>
      </c>
      <c r="Y18" s="9">
        <f t="shared" si="4"/>
        <v>0</v>
      </c>
      <c r="Z18" s="10">
        <f t="shared" si="4"/>
        <v>0</v>
      </c>
      <c r="AA18" s="4"/>
      <c r="AB18" s="28"/>
      <c r="AC18" s="11" t="s">
        <v>13</v>
      </c>
      <c r="AE18" s="13">
        <f t="shared" si="5"/>
        <v>1.0000000000000002</v>
      </c>
    </row>
    <row r="19" spans="1:31" x14ac:dyDescent="0.35">
      <c r="A19" s="4">
        <v>5</v>
      </c>
      <c r="B19" s="8">
        <f t="shared" ref="B19:J19" si="8">B7/$M7</f>
        <v>0.28078817733990147</v>
      </c>
      <c r="C19" s="9">
        <f t="shared" si="8"/>
        <v>0.46798029556650245</v>
      </c>
      <c r="D19" s="9">
        <f t="shared" si="8"/>
        <v>0.22167487684729065</v>
      </c>
      <c r="E19" s="9">
        <f t="shared" si="8"/>
        <v>2.9556650246305421E-2</v>
      </c>
      <c r="F19" s="9">
        <f t="shared" si="8"/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10">
        <f t="shared" si="8"/>
        <v>0</v>
      </c>
      <c r="K19" s="4"/>
      <c r="L19" s="28"/>
      <c r="M19" s="11" t="s">
        <v>14</v>
      </c>
      <c r="O19" s="13">
        <f t="shared" si="3"/>
        <v>1</v>
      </c>
      <c r="Q19" s="4">
        <v>5</v>
      </c>
      <c r="R19" s="8">
        <f t="shared" si="4"/>
        <v>0.28078817733990141</v>
      </c>
      <c r="S19" s="9">
        <f t="shared" si="4"/>
        <v>0.46798029556650256</v>
      </c>
      <c r="T19" s="9">
        <f>_xlfn.HYPGEOM.DIST(T$25,8-$Q19,10,45-15,FALSE)</f>
        <v>0.22167487684729067</v>
      </c>
      <c r="U19" s="9">
        <f t="shared" si="4"/>
        <v>2.9556650246305407E-2</v>
      </c>
      <c r="V19" s="9">
        <f t="shared" si="4"/>
        <v>0</v>
      </c>
      <c r="W19" s="9">
        <f t="shared" si="4"/>
        <v>0</v>
      </c>
      <c r="X19" s="9">
        <f t="shared" si="4"/>
        <v>0</v>
      </c>
      <c r="Y19" s="9">
        <f t="shared" si="4"/>
        <v>0</v>
      </c>
      <c r="Z19" s="10">
        <f t="shared" si="4"/>
        <v>0</v>
      </c>
      <c r="AA19" s="4"/>
      <c r="AB19" s="28"/>
      <c r="AC19" s="11" t="s">
        <v>14</v>
      </c>
      <c r="AE19" s="13">
        <f t="shared" si="5"/>
        <v>1</v>
      </c>
    </row>
    <row r="20" spans="1:31" x14ac:dyDescent="0.35">
      <c r="A20" s="4">
        <v>4</v>
      </c>
      <c r="B20" s="8">
        <f t="shared" ref="B20:J20" si="9">B8/$M8</f>
        <v>0.17679255610290096</v>
      </c>
      <c r="C20" s="9">
        <f t="shared" si="9"/>
        <v>0.41598248494800216</v>
      </c>
      <c r="D20" s="9">
        <f>D8/$M8</f>
        <v>0.31198686371100165</v>
      </c>
      <c r="E20" s="9">
        <f t="shared" si="9"/>
        <v>8.7575259989053092E-2</v>
      </c>
      <c r="F20" s="9">
        <f t="shared" si="9"/>
        <v>7.6628352490421452E-3</v>
      </c>
      <c r="G20" s="9">
        <f t="shared" si="9"/>
        <v>0</v>
      </c>
      <c r="H20" s="9">
        <f t="shared" si="9"/>
        <v>0</v>
      </c>
      <c r="I20" s="9">
        <f t="shared" si="9"/>
        <v>0</v>
      </c>
      <c r="J20" s="10">
        <f t="shared" si="9"/>
        <v>0</v>
      </c>
      <c r="K20" s="4"/>
      <c r="L20" s="28"/>
      <c r="M20" s="11" t="s">
        <v>15</v>
      </c>
      <c r="O20" s="13">
        <f t="shared" si="3"/>
        <v>1.0000000000000002</v>
      </c>
      <c r="Q20" s="4">
        <v>4</v>
      </c>
      <c r="R20" s="8">
        <f t="shared" si="4"/>
        <v>0.17679255610290093</v>
      </c>
      <c r="S20" s="9">
        <f t="shared" si="4"/>
        <v>0.415982484948002</v>
      </c>
      <c r="T20" s="9">
        <f t="shared" si="4"/>
        <v>0.31198686371100171</v>
      </c>
      <c r="U20" s="9">
        <f t="shared" si="4"/>
        <v>8.7575259989053064E-2</v>
      </c>
      <c r="V20" s="9">
        <f t="shared" si="4"/>
        <v>7.6628352490421461E-3</v>
      </c>
      <c r="W20" s="9">
        <f t="shared" si="4"/>
        <v>0</v>
      </c>
      <c r="X20" s="9">
        <f t="shared" si="4"/>
        <v>0</v>
      </c>
      <c r="Y20" s="9">
        <f t="shared" si="4"/>
        <v>0</v>
      </c>
      <c r="Z20" s="10">
        <f t="shared" si="4"/>
        <v>0</v>
      </c>
      <c r="AA20" s="4"/>
      <c r="AB20" s="28"/>
      <c r="AC20" s="11" t="s">
        <v>15</v>
      </c>
      <c r="AE20" s="13">
        <f t="shared" si="5"/>
        <v>0.99999999999999978</v>
      </c>
    </row>
    <row r="21" spans="1:31" x14ac:dyDescent="0.35">
      <c r="A21" s="4">
        <v>3</v>
      </c>
      <c r="B21" s="8">
        <f t="shared" ref="B21:J21" si="10">B9/$M9</f>
        <v>0.10879541914024674</v>
      </c>
      <c r="C21" s="9">
        <f t="shared" si="10"/>
        <v>0.33998568481327107</v>
      </c>
      <c r="D21" s="9">
        <f t="shared" si="10"/>
        <v>0.35998484274346348</v>
      </c>
      <c r="E21" s="9">
        <f t="shared" si="10"/>
        <v>0.15999326344153933</v>
      </c>
      <c r="F21" s="9">
        <f t="shared" si="10"/>
        <v>2.9472443265546711E-2</v>
      </c>
      <c r="G21" s="9">
        <f>G9/$M9</f>
        <v>1.7683465959328032E-3</v>
      </c>
      <c r="H21" s="9">
        <f t="shared" si="10"/>
        <v>0</v>
      </c>
      <c r="I21" s="9">
        <f t="shared" si="10"/>
        <v>0</v>
      </c>
      <c r="J21" s="10">
        <f t="shared" si="10"/>
        <v>0</v>
      </c>
      <c r="K21" s="4"/>
      <c r="L21" s="28"/>
      <c r="M21" s="11" t="s">
        <v>16</v>
      </c>
      <c r="O21" s="13">
        <f t="shared" si="3"/>
        <v>1</v>
      </c>
      <c r="Q21" s="4">
        <v>3</v>
      </c>
      <c r="R21" s="8">
        <f t="shared" si="4"/>
        <v>0.10879541914024664</v>
      </c>
      <c r="S21" s="9">
        <f t="shared" si="4"/>
        <v>0.33998568481327085</v>
      </c>
      <c r="T21" s="9">
        <f t="shared" si="4"/>
        <v>0.35998484274346343</v>
      </c>
      <c r="U21" s="9">
        <f t="shared" si="4"/>
        <v>0.15999326344153927</v>
      </c>
      <c r="V21" s="9">
        <f t="shared" si="4"/>
        <v>2.9472443265546711E-2</v>
      </c>
      <c r="W21" s="9">
        <f t="shared" si="4"/>
        <v>1.7683465959328004E-3</v>
      </c>
      <c r="X21" s="9">
        <f t="shared" si="4"/>
        <v>0</v>
      </c>
      <c r="Y21" s="9">
        <f t="shared" si="4"/>
        <v>0</v>
      </c>
      <c r="Z21" s="10">
        <f t="shared" si="4"/>
        <v>0</v>
      </c>
      <c r="AA21" s="4"/>
      <c r="AB21" s="28"/>
      <c r="AC21" s="11" t="s">
        <v>16</v>
      </c>
      <c r="AE21" s="13">
        <f t="shared" si="5"/>
        <v>0.99999999999999978</v>
      </c>
    </row>
    <row r="22" spans="1:31" x14ac:dyDescent="0.35">
      <c r="A22" s="4">
        <v>2</v>
      </c>
      <c r="B22" s="8">
        <f t="shared" ref="B22:J22" si="11">B10/$M10</f>
        <v>6.5277251484148063E-2</v>
      </c>
      <c r="C22" s="9">
        <f t="shared" si="11"/>
        <v>0.2611090059365922</v>
      </c>
      <c r="D22" s="9">
        <f t="shared" si="11"/>
        <v>0.3671845395983328</v>
      </c>
      <c r="E22" s="9">
        <f t="shared" si="11"/>
        <v>0.23039029935581665</v>
      </c>
      <c r="F22" s="9">
        <f t="shared" si="11"/>
        <v>6.7197170645446516E-2</v>
      </c>
      <c r="G22" s="9">
        <f t="shared" si="11"/>
        <v>8.4880636604774563E-3</v>
      </c>
      <c r="H22" s="9">
        <f t="shared" si="11"/>
        <v>3.5366931918656062E-4</v>
      </c>
      <c r="I22" s="9">
        <f t="shared" si="11"/>
        <v>0</v>
      </c>
      <c r="J22" s="10">
        <f t="shared" si="11"/>
        <v>0</v>
      </c>
      <c r="K22" s="4"/>
      <c r="L22" s="28"/>
      <c r="M22" s="11" t="s">
        <v>17</v>
      </c>
      <c r="O22" s="13">
        <f t="shared" si="3"/>
        <v>1.0000000000000002</v>
      </c>
      <c r="Q22" s="4">
        <v>2</v>
      </c>
      <c r="R22" s="8">
        <f t="shared" si="4"/>
        <v>6.5277251484148049E-2</v>
      </c>
      <c r="S22" s="9">
        <f t="shared" si="4"/>
        <v>0.26110900593659203</v>
      </c>
      <c r="T22" s="9">
        <f t="shared" si="4"/>
        <v>0.36718453959833264</v>
      </c>
      <c r="U22" s="9">
        <f t="shared" si="4"/>
        <v>0.23039029935581648</v>
      </c>
      <c r="V22" s="9">
        <f t="shared" si="4"/>
        <v>6.7197170645446488E-2</v>
      </c>
      <c r="W22" s="9">
        <f t="shared" si="4"/>
        <v>8.4880636604774441E-3</v>
      </c>
      <c r="X22" s="9">
        <f t="shared" si="4"/>
        <v>3.5366931918656068E-4</v>
      </c>
      <c r="Y22" s="9">
        <f t="shared" si="4"/>
        <v>0</v>
      </c>
      <c r="Z22" s="10">
        <f t="shared" si="4"/>
        <v>0</v>
      </c>
      <c r="AA22" s="4"/>
      <c r="AB22" s="28"/>
      <c r="AC22" s="11" t="s">
        <v>17</v>
      </c>
      <c r="AE22" s="13">
        <f t="shared" si="5"/>
        <v>0.99999999999999978</v>
      </c>
    </row>
    <row r="23" spans="1:31" x14ac:dyDescent="0.35">
      <c r="A23" s="4">
        <v>1</v>
      </c>
      <c r="B23" s="8">
        <f t="shared" ref="B23:J23" si="12">B11/$M11</f>
        <v>3.8078396699086352E-2</v>
      </c>
      <c r="C23" s="9">
        <f t="shared" si="12"/>
        <v>0.19039198349543177</v>
      </c>
      <c r="D23" s="9">
        <f t="shared" si="12"/>
        <v>0.34270557029177706</v>
      </c>
      <c r="E23" s="9">
        <f t="shared" si="12"/>
        <v>0.28558797524314766</v>
      </c>
      <c r="F23" s="9">
        <f t="shared" si="12"/>
        <v>0.11759504862953137</v>
      </c>
      <c r="G23" s="9">
        <f t="shared" si="12"/>
        <v>2.3519009725906273E-2</v>
      </c>
      <c r="H23" s="9">
        <f t="shared" si="12"/>
        <v>2.0630710285882694E-3</v>
      </c>
      <c r="I23" s="9">
        <f t="shared" si="12"/>
        <v>5.8944886531093426E-5</v>
      </c>
      <c r="J23" s="10">
        <f t="shared" si="12"/>
        <v>0</v>
      </c>
      <c r="K23" s="4"/>
      <c r="L23" s="28"/>
      <c r="M23" s="11" t="s">
        <v>18</v>
      </c>
      <c r="O23" s="13">
        <f t="shared" si="3"/>
        <v>0.99999999999999989</v>
      </c>
      <c r="Q23" s="4">
        <v>1</v>
      </c>
      <c r="R23" s="8">
        <f t="shared" si="4"/>
        <v>3.8078396699086359E-2</v>
      </c>
      <c r="S23" s="9">
        <f t="shared" si="4"/>
        <v>0.19039198349543182</v>
      </c>
      <c r="T23" s="9">
        <f t="shared" si="4"/>
        <v>0.34270557029177701</v>
      </c>
      <c r="U23" s="9">
        <f t="shared" si="4"/>
        <v>0.28558797524314755</v>
      </c>
      <c r="V23" s="9">
        <f t="shared" si="4"/>
        <v>0.11759504862953138</v>
      </c>
      <c r="W23" s="9">
        <f t="shared" si="4"/>
        <v>2.3519009725906259E-2</v>
      </c>
      <c r="X23" s="9">
        <f t="shared" si="4"/>
        <v>2.0630710285882694E-3</v>
      </c>
      <c r="Y23" s="9">
        <f t="shared" si="4"/>
        <v>5.8944886531093385E-5</v>
      </c>
      <c r="Z23" s="10">
        <f t="shared" si="4"/>
        <v>0</v>
      </c>
      <c r="AA23" s="4"/>
      <c r="AB23" s="28"/>
      <c r="AC23" s="11" t="s">
        <v>18</v>
      </c>
      <c r="AE23" s="13">
        <f t="shared" si="5"/>
        <v>0.99999999999999989</v>
      </c>
    </row>
    <row r="24" spans="1:31" x14ac:dyDescent="0.35">
      <c r="A24" s="4">
        <v>0</v>
      </c>
      <c r="B24" s="8">
        <f t="shared" ref="B24:J24" si="13">B12/$M12</f>
        <v>2.1522572047309681E-2</v>
      </c>
      <c r="C24" s="9">
        <f t="shared" si="13"/>
        <v>0.13244659721421342</v>
      </c>
      <c r="D24" s="9">
        <f t="shared" si="13"/>
        <v>0.29800484373198022</v>
      </c>
      <c r="E24" s="9">
        <f t="shared" si="13"/>
        <v>0.31787183331411217</v>
      </c>
      <c r="F24" s="9">
        <f t="shared" si="13"/>
        <v>0.17383615884365508</v>
      </c>
      <c r="G24" s="9">
        <f t="shared" si="13"/>
        <v>4.9083150732326143E-2</v>
      </c>
      <c r="H24" s="9">
        <f t="shared" si="13"/>
        <v>6.8171042683786301E-3</v>
      </c>
      <c r="I24" s="9">
        <f t="shared" si="13"/>
        <v>4.1005138456412819E-4</v>
      </c>
      <c r="J24" s="10">
        <f t="shared" si="13"/>
        <v>7.6884634605774039E-6</v>
      </c>
      <c r="K24" s="4"/>
      <c r="L24" s="29"/>
      <c r="M24" s="11" t="s">
        <v>19</v>
      </c>
      <c r="O24" s="13">
        <f t="shared" si="3"/>
        <v>1.0000000000000002</v>
      </c>
      <c r="Q24" s="4">
        <v>0</v>
      </c>
      <c r="R24" s="8">
        <f t="shared" si="4"/>
        <v>2.1522572047309681E-2</v>
      </c>
      <c r="S24" s="9">
        <f t="shared" si="4"/>
        <v>0.13244659721421345</v>
      </c>
      <c r="T24" s="9">
        <f t="shared" si="4"/>
        <v>0.29800484373198038</v>
      </c>
      <c r="U24" s="9">
        <f t="shared" si="4"/>
        <v>0.31787183331411217</v>
      </c>
      <c r="V24" s="9">
        <f t="shared" si="4"/>
        <v>0.173836158843655</v>
      </c>
      <c r="W24" s="9">
        <f t="shared" si="4"/>
        <v>4.9083150732326122E-2</v>
      </c>
      <c r="X24" s="9">
        <f t="shared" si="4"/>
        <v>6.8171042683786336E-3</v>
      </c>
      <c r="Y24" s="9">
        <f t="shared" si="4"/>
        <v>4.1005138456412781E-4</v>
      </c>
      <c r="Z24" s="10">
        <f t="shared" si="4"/>
        <v>7.688463460577409E-6</v>
      </c>
      <c r="AA24" s="4"/>
      <c r="AB24" s="29"/>
      <c r="AC24" s="11" t="s">
        <v>19</v>
      </c>
      <c r="AE24" s="13">
        <f t="shared" si="5"/>
        <v>1.0000000000000002</v>
      </c>
    </row>
    <row r="25" spans="1:31" x14ac:dyDescent="0.35">
      <c r="A25" s="4"/>
      <c r="B25" s="4">
        <v>0</v>
      </c>
      <c r="C25" s="4">
        <v>1</v>
      </c>
      <c r="D25" s="4">
        <v>2</v>
      </c>
      <c r="E25" s="4">
        <v>3</v>
      </c>
      <c r="F25" s="4">
        <v>4</v>
      </c>
      <c r="G25" s="4">
        <v>5</v>
      </c>
      <c r="H25" s="4">
        <v>6</v>
      </c>
      <c r="I25" s="4">
        <v>7</v>
      </c>
      <c r="J25" s="4">
        <v>8</v>
      </c>
      <c r="K25" s="4" t="s">
        <v>1</v>
      </c>
      <c r="O25" s="12" t="s">
        <v>22</v>
      </c>
      <c r="Q25" s="4"/>
      <c r="R25" s="4">
        <v>0</v>
      </c>
      <c r="S25" s="4">
        <v>1</v>
      </c>
      <c r="T25" s="4">
        <v>2</v>
      </c>
      <c r="U25" s="4">
        <v>3</v>
      </c>
      <c r="V25" s="4">
        <v>4</v>
      </c>
      <c r="W25" s="4">
        <v>5</v>
      </c>
      <c r="X25" s="4">
        <v>6</v>
      </c>
      <c r="Y25" s="4">
        <v>7</v>
      </c>
      <c r="Z25" s="4">
        <v>8</v>
      </c>
      <c r="AA25" s="4" t="s">
        <v>1</v>
      </c>
      <c r="AE25" s="12" t="s">
        <v>22</v>
      </c>
    </row>
    <row r="27" spans="1:31" x14ac:dyDescent="0.35">
      <c r="B27" s="31" t="s">
        <v>21</v>
      </c>
      <c r="C27" s="31"/>
      <c r="D27" s="31"/>
      <c r="E27" s="31"/>
      <c r="F27" s="31"/>
      <c r="G27" s="31"/>
      <c r="H27" s="31"/>
      <c r="I27" s="31"/>
      <c r="J27" s="31"/>
      <c r="R27" s="31" t="s">
        <v>21</v>
      </c>
      <c r="S27" s="31"/>
      <c r="T27" s="31"/>
      <c r="U27" s="31"/>
      <c r="V27" s="31"/>
      <c r="W27" s="31"/>
      <c r="X27" s="31"/>
      <c r="Y27" s="31"/>
      <c r="Z27" s="31"/>
    </row>
    <row r="29" spans="1:31" ht="26" x14ac:dyDescent="0.6">
      <c r="B29" s="14" t="s">
        <v>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R29" s="14" t="s">
        <v>29</v>
      </c>
    </row>
  </sheetData>
  <mergeCells count="5">
    <mergeCell ref="L16:L24"/>
    <mergeCell ref="L2:M2"/>
    <mergeCell ref="B27:J27"/>
    <mergeCell ref="AB16:AB24"/>
    <mergeCell ref="R27:Z27"/>
  </mergeCells>
  <conditionalFormatting sqref="B4:J1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2021-09-23T07:54:41Z</dcterms:modified>
</cp:coreProperties>
</file>